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Acogen_Boletín\CO2\"/>
    </mc:Choice>
  </mc:AlternateContent>
  <xr:revisionPtr revIDLastSave="0" documentId="13_ncr:1_{273C5290-CD2A-4D99-A022-190D16FB5070}" xr6:coauthVersionLast="47" xr6:coauthVersionMax="47" xr10:uidLastSave="{00000000-0000-0000-0000-000000000000}"/>
  <bookViews>
    <workbookView xWindow="-120" yWindow="-120" windowWidth="29040" windowHeight="1572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</workbook>
</file>

<file path=xl/calcChain.xml><?xml version="1.0" encoding="utf-8"?>
<calcChain xmlns="http://schemas.openxmlformats.org/spreadsheetml/2006/main">
  <c r="T1366" i="80" l="1"/>
  <c r="T1365" i="80"/>
  <c r="U1373" i="80"/>
  <c r="D59" i="79"/>
  <c r="AC1373" i="80" l="1"/>
  <c r="AB1373" i="80"/>
  <c r="AA1373" i="80"/>
  <c r="Z1373" i="80"/>
  <c r="Y1373" i="80"/>
  <c r="X1373" i="80"/>
  <c r="W1373" i="80"/>
  <c r="V1373" i="80"/>
  <c r="B1373" i="80"/>
  <c r="T1373" i="80" s="1"/>
  <c r="L100" i="79"/>
  <c r="J100" i="79"/>
  <c r="I100" i="79"/>
  <c r="AC1367" i="80"/>
  <c r="AC1368" i="80" s="1"/>
  <c r="AC7" i="80"/>
  <c r="AC6" i="80"/>
  <c r="AC5" i="80"/>
  <c r="AC4" i="80"/>
  <c r="AC1364" i="80" l="1"/>
  <c r="AC1372" i="80" s="1"/>
  <c r="AA1374" i="80"/>
  <c r="AA1375" i="80" s="1"/>
  <c r="D60" i="79"/>
  <c r="D61" i="79" s="1"/>
  <c r="Y1374" i="80"/>
  <c r="Y1375" i="80" s="1"/>
  <c r="V1374" i="80"/>
  <c r="V1375" i="80" s="1"/>
  <c r="AC1374" i="80"/>
  <c r="AC1375" i="80" s="1"/>
  <c r="W1374" i="80"/>
  <c r="W1375" i="80" s="1"/>
  <c r="X1374" i="80"/>
  <c r="X1375" i="80" s="1"/>
  <c r="Z1374" i="80"/>
  <c r="Z1375" i="80" s="1"/>
  <c r="AB1374" i="80"/>
  <c r="AB1375" i="80" s="1"/>
  <c r="AB1367" i="80"/>
  <c r="AB1368" i="80" s="1"/>
  <c r="U1367" i="80"/>
  <c r="U1368" i="80" s="1"/>
  <c r="V1367" i="80"/>
  <c r="V1368" i="80" s="1"/>
  <c r="W1367" i="80"/>
  <c r="W1368" i="80" s="1"/>
  <c r="X1367" i="80"/>
  <c r="X1368" i="80" s="1"/>
  <c r="Y1367" i="80"/>
  <c r="Y1368" i="80" s="1"/>
  <c r="Z1367" i="80"/>
  <c r="Z1368" i="80" s="1"/>
  <c r="AA1367" i="80"/>
  <c r="AA1368" i="80" s="1"/>
  <c r="AA7" i="80"/>
  <c r="AA6" i="80"/>
  <c r="AA5" i="80"/>
  <c r="AA4" i="80"/>
  <c r="C1369" i="80"/>
  <c r="C1376" i="80" s="1"/>
  <c r="L55" i="79"/>
  <c r="AE36" i="80"/>
  <c r="AA1364" i="80" l="1"/>
  <c r="AA1372" i="80" s="1"/>
  <c r="Z4" i="80"/>
  <c r="Z1364" i="80" l="1"/>
  <c r="Z1372" i="80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364" i="80" l="1"/>
  <c r="AB1372" i="80" s="1"/>
  <c r="Z7" i="80"/>
  <c r="Z5" i="80"/>
  <c r="AB6" i="80" l="1"/>
  <c r="AB7" i="80"/>
  <c r="AB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1364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Q1364" i="80" l="1"/>
  <c r="Q1372" i="80" s="1"/>
  <c r="P1364" i="80"/>
  <c r="P1372" i="80" s="1"/>
  <c r="C1364" i="80"/>
  <c r="C1372" i="80" s="1"/>
  <c r="O1364" i="80"/>
  <c r="O1372" i="80" s="1"/>
  <c r="N1364" i="80"/>
  <c r="N1372" i="80" s="1"/>
  <c r="G1364" i="80"/>
  <c r="G1372" i="80" s="1"/>
  <c r="D1364" i="80"/>
  <c r="D1372" i="80" s="1"/>
  <c r="M1364" i="80"/>
  <c r="M1372" i="80" s="1"/>
  <c r="L1364" i="80"/>
  <c r="L1372" i="80" s="1"/>
  <c r="Y1364" i="80"/>
  <c r="Y1372" i="80" s="1"/>
  <c r="K1364" i="80"/>
  <c r="K1372" i="80" s="1"/>
  <c r="J1364" i="80"/>
  <c r="J1372" i="80" s="1"/>
  <c r="R1364" i="80"/>
  <c r="R1372" i="80" s="1"/>
  <c r="V1364" i="80"/>
  <c r="V1372" i="80" s="1"/>
  <c r="I1364" i="80"/>
  <c r="I1372" i="80" s="1"/>
  <c r="U1364" i="80"/>
  <c r="U1372" i="80" s="1"/>
  <c r="H1364" i="80"/>
  <c r="H1372" i="80" s="1"/>
  <c r="F1364" i="80"/>
  <c r="F1372" i="80" s="1"/>
  <c r="S1364" i="80"/>
  <c r="S1372" i="80" s="1"/>
  <c r="E1364" i="80"/>
  <c r="E1372" i="80" s="1"/>
  <c r="X1364" i="80"/>
  <c r="X1372" i="80" s="1"/>
  <c r="W1372" i="80"/>
</calcChain>
</file>

<file path=xl/sharedStrings.xml><?xml version="1.0" encoding="utf-8"?>
<sst xmlns="http://schemas.openxmlformats.org/spreadsheetml/2006/main" count="47" uniqueCount="32">
  <si>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</si>
  <si>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</si>
  <si>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</si>
  <si>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</si>
  <si>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</si>
  <si>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</si>
  <si>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</si>
  <si>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</si>
  <si>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</si>
  <si>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</si>
  <si>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</si>
  <si>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</si>
  <si>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</si>
  <si>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</si>
  <si>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</si>
  <si>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</si>
  <si>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</si>
  <si>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</si>
  <si>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</si>
  <si>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</si>
  <si>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</si>
  <si>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</si>
  <si>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</si>
  <si>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</si>
  <si>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</si>
  <si>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</si>
  <si>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</si>
  <si>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</si>
  <si>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Año 2024</t>
  </si>
  <si>
    <t>Media 2024 Acumulada</t>
  </si>
  <si>
    <t>(hasta Vi 13 DIC 2024)</t>
  </si>
  <si>
    <t>Media Mes DIC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</si>
</sst>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9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0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9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30" fillId="0" borderId="9" xfId="0" applyNumberFormat="1" applyFont="1" applyBorder="1" applyAlignment="1">
      <alignment horizontal="center"/>
    </xf>
    <xf numFmtId="167" fontId="30" fillId="0" borderId="9" xfId="0" quotePrefix="1" applyNumberFormat="1" applyFont="1" applyBorder="1" applyAlignment="1">
      <alignment horizontal="right"/>
    </xf>
    <xf numFmtId="168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0235865417967365E-2"/>
                  <c:y val="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6E-2"/>
                  <c:y val="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21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69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46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2357452456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6"/>
          <c:order val="2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2.2199098161637235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Output0!$C$99:$N$99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68.295999999999992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3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6.666666666666668E-2"/>
                  <c:y val="-1.716738197424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4"/>
          <c:tx>
            <c:v>2019</c:v>
          </c:tx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54E-2"/>
                  <c:y val="1.42691450825665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5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6"/>
          <c:tx>
            <c:strRef>
              <c:f>Output0!$B$83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7"/>
          <c:tx>
            <c:v>2018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8"/>
          <c:tx>
            <c:v>2010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9"/>
          <c:tx>
            <c:v>2009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0"/>
          <c:tx>
            <c:v>2011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1"/>
          <c:tx>
            <c:v>2015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2"/>
          <c:tx>
            <c:v>2012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3"/>
          <c:tx>
            <c:v>2017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4"/>
          <c:tx>
            <c:v>2014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5"/>
          <c:tx>
            <c:v>2016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6"/>
          <c:tx>
            <c:v>2013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3"/>
          <c:y val="0.1190560251242893"/>
          <c:w val="7.039910854015255E-2"/>
          <c:h val="0.838008650646531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Output0!$C$64:$C$80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Output0!$D$64:$D$80</c:f>
              <c:numCache>
                <c:formatCode>0.00</c:formatCode>
                <c:ptCount val="17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65.267773279352255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Output1!$AC$9:$AC$1360</c:f>
              <c:numCache>
                <c:formatCode>0.0</c:formatCode>
                <c:ptCount val="1352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  <c:pt idx="1222" formatCode="0.00">
                  <c:v>90.47</c:v>
                </c:pt>
                <c:pt idx="1223" formatCode="0.00">
                  <c:v>91.04</c:v>
                </c:pt>
                <c:pt idx="1224" formatCode="0.00">
                  <c:v>93.05</c:v>
                </c:pt>
                <c:pt idx="1225" formatCode="0.00">
                  <c:v>91.89</c:v>
                </c:pt>
                <c:pt idx="1226" formatCode="0.00">
                  <c:v>90.71</c:v>
                </c:pt>
                <c:pt idx="1227" formatCode="0.00">
                  <c:v>89.86</c:v>
                </c:pt>
                <c:pt idx="1228" formatCode="0.00">
                  <c:v>90.34</c:v>
                </c:pt>
                <c:pt idx="1229" formatCode="0.00">
                  <c:v>89.39</c:v>
                </c:pt>
                <c:pt idx="1230" formatCode="0.00">
                  <c:v>89.05</c:v>
                </c:pt>
                <c:pt idx="1231" formatCode="0.00">
                  <c:v>89.89</c:v>
                </c:pt>
                <c:pt idx="1232" formatCode="0.00">
                  <c:v>90.67</c:v>
                </c:pt>
                <c:pt idx="1233" formatCode="0.00">
                  <c:v>93.49</c:v>
                </c:pt>
                <c:pt idx="1234" formatCode="0.00">
                  <c:v>93.75</c:v>
                </c:pt>
                <c:pt idx="1235" formatCode="0.00">
                  <c:v>93.57</c:v>
                </c:pt>
                <c:pt idx="1236" formatCode="0.00">
                  <c:v>94.15</c:v>
                </c:pt>
                <c:pt idx="1237" formatCode="0.00">
                  <c:v>92.5</c:v>
                </c:pt>
                <c:pt idx="1238" formatCode="0.00">
                  <c:v>92.12</c:v>
                </c:pt>
                <c:pt idx="1239" formatCode="0.00">
                  <c:v>91.47</c:v>
                </c:pt>
                <c:pt idx="1240" formatCode="0.00">
                  <c:v>91.73</c:v>
                </c:pt>
                <c:pt idx="1241" formatCode="0.00">
                  <c:v>92.52</c:v>
                </c:pt>
                <c:pt idx="1242" formatCode="0.00">
                  <c:v>90.86</c:v>
                </c:pt>
                <c:pt idx="1243" formatCode="0.00">
                  <c:v>91.13</c:v>
                </c:pt>
                <c:pt idx="1244" formatCode="0.00">
                  <c:v>90.26</c:v>
                </c:pt>
                <c:pt idx="1245" formatCode="0.00">
                  <c:v>89.39</c:v>
                </c:pt>
                <c:pt idx="1246" formatCode="0.00">
                  <c:v>89.4</c:v>
                </c:pt>
                <c:pt idx="1247" formatCode="0.00">
                  <c:v>87.8</c:v>
                </c:pt>
                <c:pt idx="1248" formatCode="0.00">
                  <c:v>88.84</c:v>
                </c:pt>
                <c:pt idx="1249" formatCode="0.00">
                  <c:v>91.67</c:v>
                </c:pt>
                <c:pt idx="1250" formatCode="0.00">
                  <c:v>90.06</c:v>
                </c:pt>
                <c:pt idx="1251" formatCode="0.00">
                  <c:v>91.19</c:v>
                </c:pt>
                <c:pt idx="1252" formatCode="0.00">
                  <c:v>91.99</c:v>
                </c:pt>
                <c:pt idx="1253" formatCode="0.00">
                  <c:v>91.89</c:v>
                </c:pt>
                <c:pt idx="1254" formatCode="0.00">
                  <c:v>92.48</c:v>
                </c:pt>
                <c:pt idx="1255" formatCode="0.00">
                  <c:v>94.55</c:v>
                </c:pt>
                <c:pt idx="1256" formatCode="0.00">
                  <c:v>93.74</c:v>
                </c:pt>
                <c:pt idx="1257" formatCode="0.00">
                  <c:v>91.34</c:v>
                </c:pt>
                <c:pt idx="1258" formatCode="0.00">
                  <c:v>92.71</c:v>
                </c:pt>
                <c:pt idx="1259" formatCode="0.00">
                  <c:v>93.41</c:v>
                </c:pt>
                <c:pt idx="1260" formatCode="0.00">
                  <c:v>93.88</c:v>
                </c:pt>
                <c:pt idx="1261" formatCode="0.00">
                  <c:v>92.93</c:v>
                </c:pt>
                <c:pt idx="1262" formatCode="0.00">
                  <c:v>95.61</c:v>
                </c:pt>
                <c:pt idx="1263" formatCode="0.00">
                  <c:v>94.17</c:v>
                </c:pt>
                <c:pt idx="1264" formatCode="0.00">
                  <c:v>94.77</c:v>
                </c:pt>
                <c:pt idx="1265" formatCode="0.00">
                  <c:v>95.03</c:v>
                </c:pt>
                <c:pt idx="1266" formatCode="0.00">
                  <c:v>95.57</c:v>
                </c:pt>
                <c:pt idx="1267" formatCode="0.00">
                  <c:v>96.23</c:v>
                </c:pt>
                <c:pt idx="1268" formatCode="0.00">
                  <c:v>96.07</c:v>
                </c:pt>
                <c:pt idx="1269" formatCode="0.00">
                  <c:v>95.09</c:v>
                </c:pt>
                <c:pt idx="1270" formatCode="0.00">
                  <c:v>94.47</c:v>
                </c:pt>
                <c:pt idx="1271" formatCode="0.00">
                  <c:v>94.01</c:v>
                </c:pt>
                <c:pt idx="1272" formatCode="0.00">
                  <c:v>93.46</c:v>
                </c:pt>
                <c:pt idx="1273" formatCode="0.00">
                  <c:v>94.51</c:v>
                </c:pt>
                <c:pt idx="1274" formatCode="0.00">
                  <c:v>93.64</c:v>
                </c:pt>
                <c:pt idx="1275" formatCode="0.00">
                  <c:v>93.89</c:v>
                </c:pt>
                <c:pt idx="1276" formatCode="0.00">
                  <c:v>93.13</c:v>
                </c:pt>
                <c:pt idx="1277" formatCode="0.00">
                  <c:v>93.4</c:v>
                </c:pt>
                <c:pt idx="1278" formatCode="0.00">
                  <c:v>91.23</c:v>
                </c:pt>
                <c:pt idx="1279" formatCode="0.00">
                  <c:v>89.86</c:v>
                </c:pt>
                <c:pt idx="1280" formatCode="0.00">
                  <c:v>88.8</c:v>
                </c:pt>
                <c:pt idx="1281" formatCode="0.00">
                  <c:v>89.06</c:v>
                </c:pt>
                <c:pt idx="1282" formatCode="0.00">
                  <c:v>88.57</c:v>
                </c:pt>
                <c:pt idx="1283" formatCode="0.00">
                  <c:v>86.78</c:v>
                </c:pt>
                <c:pt idx="1284" formatCode="0.00">
                  <c:v>88.1</c:v>
                </c:pt>
                <c:pt idx="1285" formatCode="0.00">
                  <c:v>87.07</c:v>
                </c:pt>
                <c:pt idx="1286" formatCode="0.00">
                  <c:v>86.63</c:v>
                </c:pt>
                <c:pt idx="1287" formatCode="0.00">
                  <c:v>84.79</c:v>
                </c:pt>
                <c:pt idx="1288" formatCode="0.00">
                  <c:v>84.75</c:v>
                </c:pt>
                <c:pt idx="1289" formatCode="0.00">
                  <c:v>84.1</c:v>
                </c:pt>
                <c:pt idx="1290" formatCode="0.00">
                  <c:v>83.1</c:v>
                </c:pt>
                <c:pt idx="1291" formatCode="0.00">
                  <c:v>83.69</c:v>
                </c:pt>
                <c:pt idx="1292" formatCode="0.00">
                  <c:v>84.36</c:v>
                </c:pt>
                <c:pt idx="1293" formatCode="0.00">
                  <c:v>84.06</c:v>
                </c:pt>
                <c:pt idx="1294" formatCode="0.00">
                  <c:v>85.12</c:v>
                </c:pt>
                <c:pt idx="1295" formatCode="0.00">
                  <c:v>86.44</c:v>
                </c:pt>
                <c:pt idx="1296" formatCode="0.00">
                  <c:v>86.22</c:v>
                </c:pt>
                <c:pt idx="1297" formatCode="0.00">
                  <c:v>85.46</c:v>
                </c:pt>
                <c:pt idx="1298" formatCode="0.00">
                  <c:v>83.13</c:v>
                </c:pt>
                <c:pt idx="1299" formatCode="0.00">
                  <c:v>82.11</c:v>
                </c:pt>
                <c:pt idx="1300" formatCode="0.00">
                  <c:v>82.42</c:v>
                </c:pt>
                <c:pt idx="1301" formatCode="0.00">
                  <c:v>81.8</c:v>
                </c:pt>
                <c:pt idx="1302" formatCode="0.00">
                  <c:v>81.599999999999994</c:v>
                </c:pt>
                <c:pt idx="1303" formatCode="0.00">
                  <c:v>80.2</c:v>
                </c:pt>
                <c:pt idx="1304" formatCode="0.00">
                  <c:v>82</c:v>
                </c:pt>
                <c:pt idx="1305" formatCode="0.00">
                  <c:v>85.22</c:v>
                </c:pt>
                <c:pt idx="1306" formatCode="0.00">
                  <c:v>84.99</c:v>
                </c:pt>
                <c:pt idx="1307" formatCode="0.00">
                  <c:v>86.46</c:v>
                </c:pt>
                <c:pt idx="1308" formatCode="0.00">
                  <c:v>85.47</c:v>
                </c:pt>
                <c:pt idx="1309" formatCode="0.00">
                  <c:v>83.11</c:v>
                </c:pt>
                <c:pt idx="1310" formatCode="0.00">
                  <c:v>83.01</c:v>
                </c:pt>
                <c:pt idx="1311" formatCode="0.00">
                  <c:v>82.22</c:v>
                </c:pt>
                <c:pt idx="1312" formatCode="0.00">
                  <c:v>81.680000000000007</c:v>
                </c:pt>
                <c:pt idx="1313" formatCode="0.00">
                  <c:v>82.2</c:v>
                </c:pt>
                <c:pt idx="1314" formatCode="0.00">
                  <c:v>84.86</c:v>
                </c:pt>
                <c:pt idx="1315" formatCode="0.00">
                  <c:v>86.68</c:v>
                </c:pt>
                <c:pt idx="1316" formatCode="0.00">
                  <c:v>87.14</c:v>
                </c:pt>
                <c:pt idx="1317" formatCode="0.00">
                  <c:v>86.58</c:v>
                </c:pt>
                <c:pt idx="1318" formatCode="0.00">
                  <c:v>87.54</c:v>
                </c:pt>
                <c:pt idx="1319" formatCode="0.00">
                  <c:v>85.69</c:v>
                </c:pt>
                <c:pt idx="1320" formatCode="0.00">
                  <c:v>84.97</c:v>
                </c:pt>
                <c:pt idx="1321" formatCode="0.00">
                  <c:v>84.21</c:v>
                </c:pt>
                <c:pt idx="1322" formatCode="0.00">
                  <c:v>85.66</c:v>
                </c:pt>
                <c:pt idx="1323" formatCode="0.00">
                  <c:v>84.66</c:v>
                </c:pt>
                <c:pt idx="1324" formatCode="0.00">
                  <c:v>83.97</c:v>
                </c:pt>
                <c:pt idx="1325" formatCode="0.00">
                  <c:v>86.31</c:v>
                </c:pt>
                <c:pt idx="1326" formatCode="0.00">
                  <c:v>88.39</c:v>
                </c:pt>
                <c:pt idx="1327" formatCode="0.00">
                  <c:v>87.91</c:v>
                </c:pt>
                <c:pt idx="1328" formatCode="0.00">
                  <c:v>87.76</c:v>
                </c:pt>
                <c:pt idx="1329" formatCode="0.00">
                  <c:v>86.55</c:v>
                </c:pt>
                <c:pt idx="1330" formatCode="0.00">
                  <c:v>88.55</c:v>
                </c:pt>
                <c:pt idx="1331" formatCode="0.00">
                  <c:v>88.36</c:v>
                </c:pt>
                <c:pt idx="1332" formatCode="0.00">
                  <c:v>90.08</c:v>
                </c:pt>
                <c:pt idx="1333" formatCode="0.00">
                  <c:v>88.65</c:v>
                </c:pt>
                <c:pt idx="1334" formatCode="0.00">
                  <c:v>88.93</c:v>
                </c:pt>
                <c:pt idx="1335" formatCode="0.00">
                  <c:v>90.6</c:v>
                </c:pt>
                <c:pt idx="1336" formatCode="0.00">
                  <c:v>89.78</c:v>
                </c:pt>
                <c:pt idx="1337" formatCode="0.00">
                  <c:v>90.35</c:v>
                </c:pt>
                <c:pt idx="1338" formatCode="0.00">
                  <c:v>89.66</c:v>
                </c:pt>
                <c:pt idx="1339" formatCode="0.00">
                  <c:v>88.9</c:v>
                </c:pt>
                <c:pt idx="1340" formatCode="0.00">
                  <c:v>87.98</c:v>
                </c:pt>
                <c:pt idx="1341" formatCode="0.00">
                  <c:v>88.67</c:v>
                </c:pt>
                <c:pt idx="1342" formatCode="0.00">
                  <c:v>88.89</c:v>
                </c:pt>
                <c:pt idx="1343" formatCode="0.00">
                  <c:v>88.51</c:v>
                </c:pt>
                <c:pt idx="1344" formatCode="0.00">
                  <c:v>87.91</c:v>
                </c:pt>
                <c:pt idx="1345" formatCode="0.00">
                  <c:v>87.43</c:v>
                </c:pt>
                <c:pt idx="1346" formatCode="0.00">
                  <c:v>88.47</c:v>
                </c:pt>
                <c:pt idx="1347" formatCode="0.00">
                  <c:v>86.43</c:v>
                </c:pt>
                <c:pt idx="1348" formatCode="0.00">
                  <c:v>88.3</c:v>
                </c:pt>
                <c:pt idx="1349" formatCode="0.00">
                  <c:v>88.79</c:v>
                </c:pt>
                <c:pt idx="1350" formatCode="0.00">
                  <c:v>86.21</c:v>
                </c:pt>
                <c:pt idx="1351" formatCode="0.00">
                  <c:v>84.52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Output1!$AB$9:$AB$1360</c:f>
              <c:numCache>
                <c:formatCode>0.0</c:formatCode>
                <c:ptCount val="1352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  <c:pt idx="1332" formatCode="0.00">
                  <c:v>87.33</c:v>
                </c:pt>
                <c:pt idx="1333" formatCode="0.00">
                  <c:v>85.9</c:v>
                </c:pt>
                <c:pt idx="1334" formatCode="0.00">
                  <c:v>86.18</c:v>
                </c:pt>
                <c:pt idx="1335" formatCode="0.00">
                  <c:v>87.85</c:v>
                </c:pt>
                <c:pt idx="1336" formatCode="0.00">
                  <c:v>87.03</c:v>
                </c:pt>
                <c:pt idx="1337" formatCode="0.00">
                  <c:v>87.6</c:v>
                </c:pt>
                <c:pt idx="1338" formatCode="0.00">
                  <c:v>86.91</c:v>
                </c:pt>
                <c:pt idx="1339" formatCode="0.00">
                  <c:v>86.15</c:v>
                </c:pt>
                <c:pt idx="1340" formatCode="0.00">
                  <c:v>85.23</c:v>
                </c:pt>
                <c:pt idx="1341" formatCode="0.00">
                  <c:v>85.92</c:v>
                </c:pt>
                <c:pt idx="1342" formatCode="0.00">
                  <c:v>86.14</c:v>
                </c:pt>
                <c:pt idx="1343" formatCode="0.00">
                  <c:v>85.76</c:v>
                </c:pt>
                <c:pt idx="1344" formatCode="0.00">
                  <c:v>85.16</c:v>
                </c:pt>
                <c:pt idx="1345" formatCode="0.00">
                  <c:v>84.68</c:v>
                </c:pt>
                <c:pt idx="1346" formatCode="0.00">
                  <c:v>85.72</c:v>
                </c:pt>
                <c:pt idx="1347" formatCode="0.00">
                  <c:v>83.68</c:v>
                </c:pt>
                <c:pt idx="1348" formatCode="0.00">
                  <c:v>85.55</c:v>
                </c:pt>
                <c:pt idx="1349" formatCode="0.00">
                  <c:v>86.04</c:v>
                </c:pt>
                <c:pt idx="1350" formatCode="0.00">
                  <c:v>83.46</c:v>
                </c:pt>
                <c:pt idx="1351" formatCode="0.00">
                  <c:v>81.77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Output1!$AA$9:$AA$1360</c:f>
              <c:numCache>
                <c:formatCode>0.0</c:formatCode>
                <c:ptCount val="1352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  <c:pt idx="1332" formatCode="0.00">
                  <c:v>84.58</c:v>
                </c:pt>
                <c:pt idx="1333" formatCode="0.00">
                  <c:v>83.15</c:v>
                </c:pt>
                <c:pt idx="1334" formatCode="0.00">
                  <c:v>83.43</c:v>
                </c:pt>
                <c:pt idx="1335" formatCode="0.00">
                  <c:v>85.1</c:v>
                </c:pt>
                <c:pt idx="1336" formatCode="0.00">
                  <c:v>84.28</c:v>
                </c:pt>
                <c:pt idx="1337" formatCode="0.00">
                  <c:v>84.85</c:v>
                </c:pt>
                <c:pt idx="1338" formatCode="0.00">
                  <c:v>84.16</c:v>
                </c:pt>
                <c:pt idx="1339" formatCode="0.00">
                  <c:v>83.4</c:v>
                </c:pt>
                <c:pt idx="1340" formatCode="0.00">
                  <c:v>82.48</c:v>
                </c:pt>
                <c:pt idx="1341" formatCode="0.00">
                  <c:v>83.17</c:v>
                </c:pt>
                <c:pt idx="1342" formatCode="0.00">
                  <c:v>83.39</c:v>
                </c:pt>
                <c:pt idx="1343" formatCode="0.00">
                  <c:v>83.01</c:v>
                </c:pt>
                <c:pt idx="1344" formatCode="0.00">
                  <c:v>82.41</c:v>
                </c:pt>
                <c:pt idx="1345" formatCode="0.00">
                  <c:v>81.93</c:v>
                </c:pt>
                <c:pt idx="1346" formatCode="0.00">
                  <c:v>82.97</c:v>
                </c:pt>
                <c:pt idx="1347" formatCode="0.00">
                  <c:v>80.930000000000007</c:v>
                </c:pt>
                <c:pt idx="1348" formatCode="0.00">
                  <c:v>82.8</c:v>
                </c:pt>
                <c:pt idx="1349" formatCode="0.00">
                  <c:v>83.29</c:v>
                </c:pt>
                <c:pt idx="1350" formatCode="0.00">
                  <c:v>80.709999999999994</c:v>
                </c:pt>
                <c:pt idx="1351" formatCode="0.00">
                  <c:v>79.02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Output1!$Z$9:$Z$1360</c:f>
              <c:numCache>
                <c:formatCode>0.0</c:formatCode>
                <c:ptCount val="1352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  <c:pt idx="1332" formatCode="0.00">
                  <c:v>81.83</c:v>
                </c:pt>
                <c:pt idx="1333" formatCode="0.00">
                  <c:v>80.400000000000006</c:v>
                </c:pt>
                <c:pt idx="1334" formatCode="0.00">
                  <c:v>80.680000000000007</c:v>
                </c:pt>
                <c:pt idx="1335" formatCode="0.00">
                  <c:v>82.35</c:v>
                </c:pt>
                <c:pt idx="1336" formatCode="0.00">
                  <c:v>81.53</c:v>
                </c:pt>
                <c:pt idx="1337" formatCode="0.00">
                  <c:v>82.1</c:v>
                </c:pt>
                <c:pt idx="1338" formatCode="0.00">
                  <c:v>81.41</c:v>
                </c:pt>
                <c:pt idx="1339" formatCode="0.00">
                  <c:v>80.650000000000006</c:v>
                </c:pt>
                <c:pt idx="1340" formatCode="0.00">
                  <c:v>79.73</c:v>
                </c:pt>
                <c:pt idx="1341" formatCode="0.00">
                  <c:v>80.42</c:v>
                </c:pt>
                <c:pt idx="1342" formatCode="0.00">
                  <c:v>80.64</c:v>
                </c:pt>
                <c:pt idx="1343" formatCode="0.00">
                  <c:v>80.260000000000005</c:v>
                </c:pt>
                <c:pt idx="1344" formatCode="0.00">
                  <c:v>79.66</c:v>
                </c:pt>
                <c:pt idx="1345" formatCode="0.00">
                  <c:v>79.180000000000007</c:v>
                </c:pt>
                <c:pt idx="1346" formatCode="0.00">
                  <c:v>80.22</c:v>
                </c:pt>
                <c:pt idx="1347" formatCode="0.00">
                  <c:v>78.180000000000007</c:v>
                </c:pt>
                <c:pt idx="1348" formatCode="0.00">
                  <c:v>80.05</c:v>
                </c:pt>
                <c:pt idx="1349" formatCode="0.00">
                  <c:v>80.540000000000006</c:v>
                </c:pt>
                <c:pt idx="1350" formatCode="0.00">
                  <c:v>77.959999999999994</c:v>
                </c:pt>
                <c:pt idx="1351" formatCode="0.00">
                  <c:v>76.27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Output1!$Y$9:$Y$1360</c:f>
              <c:numCache>
                <c:formatCode>0.0</c:formatCode>
                <c:ptCount val="1352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  <c:pt idx="1332" formatCode="0.00">
                  <c:v>79.03</c:v>
                </c:pt>
                <c:pt idx="1333" formatCode="0.00">
                  <c:v>77.599999999999994</c:v>
                </c:pt>
                <c:pt idx="1334" formatCode="0.00">
                  <c:v>77.88</c:v>
                </c:pt>
                <c:pt idx="1335" formatCode="0.00">
                  <c:v>79.55</c:v>
                </c:pt>
                <c:pt idx="1336" formatCode="0.00">
                  <c:v>78.73</c:v>
                </c:pt>
                <c:pt idx="1337" formatCode="0.00">
                  <c:v>79.3</c:v>
                </c:pt>
                <c:pt idx="1338" formatCode="0.00">
                  <c:v>78.61</c:v>
                </c:pt>
                <c:pt idx="1339" formatCode="0.00">
                  <c:v>77.849999999999994</c:v>
                </c:pt>
                <c:pt idx="1340" formatCode="0.00">
                  <c:v>76.930000000000007</c:v>
                </c:pt>
                <c:pt idx="1341" formatCode="0.00">
                  <c:v>77.67</c:v>
                </c:pt>
                <c:pt idx="1342" formatCode="0.00">
                  <c:v>77.89</c:v>
                </c:pt>
                <c:pt idx="1343" formatCode="0.00">
                  <c:v>77.510000000000005</c:v>
                </c:pt>
                <c:pt idx="1344" formatCode="0.00">
                  <c:v>76.91</c:v>
                </c:pt>
                <c:pt idx="1345" formatCode="0.00">
                  <c:v>76.430000000000007</c:v>
                </c:pt>
                <c:pt idx="1346" formatCode="0.00">
                  <c:v>77.47</c:v>
                </c:pt>
                <c:pt idx="1347" formatCode="0.00">
                  <c:v>75.430000000000007</c:v>
                </c:pt>
                <c:pt idx="1348" formatCode="0.00">
                  <c:v>77.3</c:v>
                </c:pt>
                <c:pt idx="1349" formatCode="0.00">
                  <c:v>77.790000000000006</c:v>
                </c:pt>
                <c:pt idx="1350" formatCode="0.00">
                  <c:v>75.209999999999994</c:v>
                </c:pt>
                <c:pt idx="1351" formatCode="0.00">
                  <c:v>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Output1!$X$9:$X$1360</c:f>
              <c:numCache>
                <c:formatCode>0.0</c:formatCode>
                <c:ptCount val="1352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  <c:pt idx="1332" formatCode="0.00">
                  <c:v>76.28</c:v>
                </c:pt>
                <c:pt idx="1333" formatCode="0.00">
                  <c:v>74.849999999999994</c:v>
                </c:pt>
                <c:pt idx="1334" formatCode="0.00">
                  <c:v>75.13</c:v>
                </c:pt>
                <c:pt idx="1335" formatCode="0.00">
                  <c:v>76.8</c:v>
                </c:pt>
                <c:pt idx="1336" formatCode="0.00">
                  <c:v>75.98</c:v>
                </c:pt>
                <c:pt idx="1337" formatCode="0.00">
                  <c:v>76.55</c:v>
                </c:pt>
                <c:pt idx="1338" formatCode="0.00">
                  <c:v>75.86</c:v>
                </c:pt>
                <c:pt idx="1339" formatCode="0.00">
                  <c:v>75.099999999999994</c:v>
                </c:pt>
                <c:pt idx="1340" formatCode="0.00">
                  <c:v>74.180000000000007</c:v>
                </c:pt>
                <c:pt idx="1341" formatCode="0.00">
                  <c:v>74.92</c:v>
                </c:pt>
                <c:pt idx="1342" formatCode="0.00">
                  <c:v>75.14</c:v>
                </c:pt>
                <c:pt idx="1343" formatCode="0.00">
                  <c:v>74.760000000000005</c:v>
                </c:pt>
                <c:pt idx="1344" formatCode="0.00">
                  <c:v>74.16</c:v>
                </c:pt>
                <c:pt idx="1345" formatCode="0.00">
                  <c:v>73.680000000000007</c:v>
                </c:pt>
                <c:pt idx="1346" formatCode="0.00">
                  <c:v>74.72</c:v>
                </c:pt>
                <c:pt idx="1347" formatCode="0.00">
                  <c:v>72.680000000000007</c:v>
                </c:pt>
                <c:pt idx="1348" formatCode="0.00">
                  <c:v>74.55</c:v>
                </c:pt>
                <c:pt idx="1349" formatCode="0.00">
                  <c:v>75.040000000000006</c:v>
                </c:pt>
                <c:pt idx="1350" formatCode="0.00">
                  <c:v>72.459999999999994</c:v>
                </c:pt>
                <c:pt idx="1351" formatCode="0.00">
                  <c:v>70.77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Output1!$B$9:$B$1360</c:f>
              <c:numCache>
                <c:formatCode>m/d/yyyy</c:formatCode>
                <c:ptCount val="135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</c:numCache>
            </c:numRef>
          </c:cat>
          <c:val>
            <c:numRef>
              <c:f>Output1!$W$9:$W$1360</c:f>
              <c:numCache>
                <c:formatCode>0.00</c:formatCode>
                <c:ptCount val="1352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  <c:pt idx="1332">
                  <c:v>73.83</c:v>
                </c:pt>
                <c:pt idx="1333">
                  <c:v>72.39</c:v>
                </c:pt>
                <c:pt idx="1334">
                  <c:v>72.67</c:v>
                </c:pt>
                <c:pt idx="1335">
                  <c:v>74.34</c:v>
                </c:pt>
                <c:pt idx="1336">
                  <c:v>73.52</c:v>
                </c:pt>
                <c:pt idx="1337">
                  <c:v>74.12</c:v>
                </c:pt>
                <c:pt idx="1338">
                  <c:v>73.47</c:v>
                </c:pt>
                <c:pt idx="1339">
                  <c:v>72.69</c:v>
                </c:pt>
                <c:pt idx="1340">
                  <c:v>71.81</c:v>
                </c:pt>
                <c:pt idx="1341">
                  <c:v>72.56</c:v>
                </c:pt>
                <c:pt idx="1342">
                  <c:v>72.95</c:v>
                </c:pt>
                <c:pt idx="1343">
                  <c:v>72.569999999999993</c:v>
                </c:pt>
                <c:pt idx="1344">
                  <c:v>71.94</c:v>
                </c:pt>
                <c:pt idx="1345">
                  <c:v>71.44</c:v>
                </c:pt>
                <c:pt idx="1346">
                  <c:v>72.489999999999995</c:v>
                </c:pt>
                <c:pt idx="1347">
                  <c:v>70.44</c:v>
                </c:pt>
                <c:pt idx="1348">
                  <c:v>72.28</c:v>
                </c:pt>
                <c:pt idx="1349">
                  <c:v>72.77</c:v>
                </c:pt>
                <c:pt idx="1350">
                  <c:v>70.150000000000006</c:v>
                </c:pt>
                <c:pt idx="1351">
                  <c:v>68.459999999999994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Output1!$B$9:$B$1360</c:f>
              <c:numCache>
                <c:formatCode>m/d/yyyy</c:formatCode>
                <c:ptCount val="135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</c:numCache>
            </c:numRef>
          </c:cat>
          <c:val>
            <c:numRef>
              <c:f>Output1!$V$9:$V$1360</c:f>
              <c:numCache>
                <c:formatCode>0.00</c:formatCode>
                <c:ptCount val="1352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  <c:pt idx="1332">
                  <c:v>71.680000000000007</c:v>
                </c:pt>
                <c:pt idx="1333">
                  <c:v>70.260000000000005</c:v>
                </c:pt>
                <c:pt idx="1334">
                  <c:v>70.53</c:v>
                </c:pt>
                <c:pt idx="1335">
                  <c:v>72.180000000000007</c:v>
                </c:pt>
                <c:pt idx="1336">
                  <c:v>71.400000000000006</c:v>
                </c:pt>
                <c:pt idx="1337">
                  <c:v>71.989999999999995</c:v>
                </c:pt>
                <c:pt idx="1338">
                  <c:v>71.349999999999994</c:v>
                </c:pt>
                <c:pt idx="1339">
                  <c:v>70.58</c:v>
                </c:pt>
                <c:pt idx="1340">
                  <c:v>69.75</c:v>
                </c:pt>
                <c:pt idx="1341">
                  <c:v>70.489999999999995</c:v>
                </c:pt>
                <c:pt idx="1342">
                  <c:v>70.95</c:v>
                </c:pt>
                <c:pt idx="1343">
                  <c:v>70.58</c:v>
                </c:pt>
                <c:pt idx="1344">
                  <c:v>69.95</c:v>
                </c:pt>
                <c:pt idx="1345">
                  <c:v>69.430000000000007</c:v>
                </c:pt>
                <c:pt idx="1346">
                  <c:v>70.430000000000007</c:v>
                </c:pt>
                <c:pt idx="1347">
                  <c:v>68.430000000000007</c:v>
                </c:pt>
                <c:pt idx="1348">
                  <c:v>70.27</c:v>
                </c:pt>
                <c:pt idx="1349">
                  <c:v>70.75</c:v>
                </c:pt>
                <c:pt idx="1350">
                  <c:v>68.17</c:v>
                </c:pt>
                <c:pt idx="1351">
                  <c:v>66.47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Output1!$B$9:$B$1360</c:f>
              <c:numCache>
                <c:formatCode>m/d/yyyy</c:formatCode>
                <c:ptCount val="135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</c:numCache>
            </c:numRef>
          </c:cat>
          <c:val>
            <c:numRef>
              <c:f>Output1!$U$9:$U$1360</c:f>
              <c:numCache>
                <c:formatCode>0.00</c:formatCode>
                <c:ptCount val="1352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  <c:pt idx="1332">
                  <c:v>69.510000000000005</c:v>
                </c:pt>
                <c:pt idx="1333">
                  <c:v>68.13</c:v>
                </c:pt>
                <c:pt idx="1334">
                  <c:v>68.38</c:v>
                </c:pt>
                <c:pt idx="1335">
                  <c:v>69.989999999999995</c:v>
                </c:pt>
                <c:pt idx="1336">
                  <c:v>69.27</c:v>
                </c:pt>
                <c:pt idx="1337">
                  <c:v>69.86</c:v>
                </c:pt>
                <c:pt idx="1338">
                  <c:v>69.23</c:v>
                </c:pt>
                <c:pt idx="1339">
                  <c:v>68.47</c:v>
                </c:pt>
                <c:pt idx="1340">
                  <c:v>67.63</c:v>
                </c:pt>
                <c:pt idx="1341">
                  <c:v>68.400000000000006</c:v>
                </c:pt>
                <c:pt idx="1342">
                  <c:v>68.83</c:v>
                </c:pt>
                <c:pt idx="1343">
                  <c:v>68.489999999999995</c:v>
                </c:pt>
                <c:pt idx="1344">
                  <c:v>67.86</c:v>
                </c:pt>
                <c:pt idx="1345">
                  <c:v>67.34</c:v>
                </c:pt>
                <c:pt idx="1346">
                  <c:v>68.31</c:v>
                </c:pt>
                <c:pt idx="1347">
                  <c:v>66.37</c:v>
                </c:pt>
                <c:pt idx="1348">
                  <c:v>68.180000000000007</c:v>
                </c:pt>
                <c:pt idx="1349">
                  <c:v>68.63</c:v>
                </c:pt>
                <c:pt idx="1350">
                  <c:v>66.099999999999994</c:v>
                </c:pt>
                <c:pt idx="1351">
                  <c:v>64.430000000000007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Output1!$B$9:$B$1360</c:f>
              <c:numCache>
                <c:formatCode>m/d/yyyy</c:formatCode>
                <c:ptCount val="135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</c:numCache>
            </c:numRef>
          </c:cat>
          <c:val>
            <c:numRef>
              <c:f>Output1!$T$9:$T$1360</c:f>
              <c:numCache>
                <c:formatCode>0.00</c:formatCode>
                <c:ptCount val="1352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Output1!$B$9:$B$1360</c:f>
              <c:numCache>
                <c:formatCode>m/d/yyyy</c:formatCode>
                <c:ptCount val="135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</c:numCache>
            </c:numRef>
          </c:cat>
          <c:val>
            <c:numRef>
              <c:f>Output1!$S$9:$S$1360</c:f>
              <c:numCache>
                <c:formatCode>0.00</c:formatCode>
                <c:ptCount val="1352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Output1!$B$9:$B$1360</c:f>
              <c:numCache>
                <c:formatCode>m/d/yyyy</c:formatCode>
                <c:ptCount val="135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</c:numCache>
            </c:numRef>
          </c:cat>
          <c:val>
            <c:numRef>
              <c:f>Output1!$O$9:$O$1360</c:f>
              <c:numCache>
                <c:formatCode>0.00</c:formatCode>
                <c:ptCount val="1352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Output1!$B$9:$B$1360</c:f>
              <c:numCache>
                <c:formatCode>m/d/yyyy</c:formatCode>
                <c:ptCount val="135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</c:numCache>
            </c:numRef>
          </c:cat>
          <c:val>
            <c:numRef>
              <c:f>Output1!$K$9:$K$1360</c:f>
              <c:numCache>
                <c:formatCode>0.00</c:formatCode>
                <c:ptCount val="1352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Output1!$B$9:$B$1360</c:f>
              <c:numCache>
                <c:formatCode>m/d/yyyy</c:formatCode>
                <c:ptCount val="135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</c:numCache>
            </c:numRef>
          </c:cat>
          <c:val>
            <c:numRef>
              <c:f>Output1!$F$9:$F$1360</c:f>
              <c:numCache>
                <c:formatCode>0.00</c:formatCode>
                <c:ptCount val="1352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51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28575</xdr:rowOff>
    </xdr:from>
    <xdr:to>
      <xdr:col>13</xdr:col>
      <xdr:colOff>438149</xdr:colOff>
      <xdr:row>29</xdr:row>
      <xdr:rowOff>0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457200</xdr:colOff>
      <xdr:row>0</xdr:row>
      <xdr:rowOff>9234</xdr:rowOff>
    </xdr:from>
    <xdr:to>
      <xdr:col>10</xdr:col>
      <xdr:colOff>51707</xdr:colOff>
      <xdr:row>0</xdr:row>
      <xdr:rowOff>1274991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066800" y="92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</xdr:row>
      <xdr:rowOff>0</xdr:rowOff>
    </xdr:from>
    <xdr:to>
      <xdr:col>47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114300</xdr:colOff>
      <xdr:row>0</xdr:row>
      <xdr:rowOff>0</xdr:rowOff>
    </xdr:from>
    <xdr:to>
      <xdr:col>44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782925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3"/>
  <sheetViews>
    <sheetView showGridLines="0" zoomScaleNormal="100" workbookViewId="0">
      <selection activeCell="N99" sqref="N99"/>
    </sheetView>
  </sheetViews>
  <sheetFormatPr baseColWidth="10" defaultRowHeight="12.75" x14ac:dyDescent="0.2"/>
  <cols>
    <col min="1" max="1" width="2.5703125" style="7" customWidth="1"/>
    <col min="2" max="2" width="6.5703125" style="7" customWidth="1"/>
    <col min="3" max="11" width="11.42578125" style="7"/>
    <col min="12" max="12" width="9.42578125" style="7" customWidth="1"/>
    <col min="13" max="14" width="11.42578125" style="7"/>
    <col min="15" max="15" width="2.7109375" style="7" customWidth="1"/>
    <col min="16" max="16384" width="11.42578125" style="7"/>
  </cols>
  <sheetData>
    <row r="1" spans="1:15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25</v>
      </c>
      <c r="C30" s="8"/>
      <c r="D30" s="8"/>
      <c r="E30" s="8"/>
      <c r="F30" s="8"/>
      <c r="G30" s="8"/>
      <c r="H30" s="26"/>
      <c r="I30" s="24" t="s">
        <v>23</v>
      </c>
      <c r="J30" s="25" t="s">
        <v>31</v>
      </c>
      <c r="K30" s="8"/>
      <c r="L30" s="25" t="s">
        <v>30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5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25</v>
      </c>
      <c r="C55" s="8"/>
      <c r="D55" s="8"/>
      <c r="E55" s="8"/>
      <c r="F55" s="8"/>
      <c r="G55" s="8"/>
      <c r="H55" s="8"/>
      <c r="I55" s="24" t="s">
        <v>23</v>
      </c>
      <c r="J55" s="25" t="s">
        <v>29</v>
      </c>
      <c r="K55" s="8"/>
      <c r="L55" s="25" t="str">
        <f>L30</f>
        <v>(hasta Vi 13 DIC 2024)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5"/>
      <c r="J56" s="8"/>
      <c r="K56" s="8"/>
      <c r="L56" s="8"/>
      <c r="M56" s="8"/>
      <c r="N56" s="8"/>
      <c r="O56" s="8"/>
    </row>
    <row r="57" spans="1:15" ht="15" x14ac:dyDescent="0.2">
      <c r="A57" s="8"/>
      <c r="B57" s="8"/>
      <c r="C57" s="28" t="s">
        <v>12</v>
      </c>
      <c r="D57" s="28" t="s">
        <v>28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5">
      <c r="A58" s="8"/>
      <c r="B58" s="8"/>
      <c r="C58" s="42">
        <v>45611</v>
      </c>
      <c r="D58" s="43">
        <v>64.980925110132191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5" x14ac:dyDescent="0.25">
      <c r="A59" s="8"/>
      <c r="B59" s="8"/>
      <c r="C59" s="42">
        <v>45641</v>
      </c>
      <c r="D59" s="45">
        <f>D80</f>
        <v>65.267773279352255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5" x14ac:dyDescent="0.2">
      <c r="A60" s="8"/>
      <c r="B60" s="8"/>
      <c r="C60" s="46" t="s">
        <v>24</v>
      </c>
      <c r="D60" s="43">
        <f>D59-D58</f>
        <v>0.28684816922006462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5" x14ac:dyDescent="0.2">
      <c r="A61" s="8"/>
      <c r="B61" s="8"/>
      <c r="C61" s="47"/>
      <c r="D61" s="37">
        <f>D60/D58</f>
        <v>4.4143441899896505E-3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ht="15" x14ac:dyDescent="0.2">
      <c r="A63" s="8"/>
      <c r="B63" s="8"/>
      <c r="C63" s="28" t="s">
        <v>18</v>
      </c>
      <c r="D63" s="28" t="s">
        <v>17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41">
        <v>2008</v>
      </c>
      <c r="D64" s="33">
        <v>22.041732283464558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41">
        <v>2009</v>
      </c>
      <c r="D65" s="33">
        <v>13.06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41">
        <v>2010</v>
      </c>
      <c r="D66" s="33">
        <v>14.32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41">
        <v>2011</v>
      </c>
      <c r="D67" s="33">
        <v>12.89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41">
        <v>2012</v>
      </c>
      <c r="D68" s="33">
        <v>7.33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41">
        <v>2013</v>
      </c>
      <c r="D69" s="33">
        <v>4.45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41">
        <v>2014</v>
      </c>
      <c r="D70" s="33">
        <v>5.96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41">
        <v>2015</v>
      </c>
      <c r="D71" s="33">
        <v>7.68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41">
        <v>2016</v>
      </c>
      <c r="D72" s="33">
        <v>5.35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41">
        <v>2017</v>
      </c>
      <c r="D73" s="33">
        <v>5.83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x14ac:dyDescent="0.2">
      <c r="A74" s="8"/>
      <c r="B74" s="8"/>
      <c r="C74" s="41">
        <v>2018</v>
      </c>
      <c r="D74" s="33">
        <v>15.88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x14ac:dyDescent="0.2">
      <c r="A75" s="8"/>
      <c r="B75" s="8"/>
      <c r="C75" s="41">
        <v>2019</v>
      </c>
      <c r="D75" s="33">
        <v>24.841803921568609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2">
      <c r="A76" s="8"/>
      <c r="B76" s="8"/>
      <c r="C76" s="41">
        <v>2020</v>
      </c>
      <c r="D76" s="33">
        <v>24.733891050583654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2">
      <c r="A77" s="8"/>
      <c r="B77" s="8"/>
      <c r="C77" s="41">
        <v>2021</v>
      </c>
      <c r="D77" s="33">
        <v>53.553735408560314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2">
      <c r="A78" s="8"/>
      <c r="B78" s="8"/>
      <c r="C78" s="41">
        <v>2022</v>
      </c>
      <c r="D78" s="33">
        <v>80.8719607843137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">
      <c r="A79" s="8"/>
      <c r="B79" s="8"/>
      <c r="C79" s="41">
        <v>2023</v>
      </c>
      <c r="D79" s="33">
        <v>83.495468749999958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">
      <c r="A80" s="8"/>
      <c r="B80" s="8"/>
      <c r="C80" s="41">
        <v>2024</v>
      </c>
      <c r="D80" s="44">
        <v>65.267773279352255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2">
      <c r="A82" s="8"/>
      <c r="B82" s="38" t="s">
        <v>19</v>
      </c>
      <c r="C82" s="39" t="s">
        <v>0</v>
      </c>
      <c r="D82" s="39" t="s">
        <v>1</v>
      </c>
      <c r="E82" s="39" t="s">
        <v>2</v>
      </c>
      <c r="F82" s="39" t="s">
        <v>3</v>
      </c>
      <c r="G82" s="39" t="s">
        <v>4</v>
      </c>
      <c r="H82" s="39" t="s">
        <v>5</v>
      </c>
      <c r="I82" s="39" t="s">
        <v>10</v>
      </c>
      <c r="J82" s="39" t="s">
        <v>11</v>
      </c>
      <c r="K82" s="39" t="s">
        <v>6</v>
      </c>
      <c r="L82" s="39" t="s">
        <v>7</v>
      </c>
      <c r="M82" s="39" t="s">
        <v>8</v>
      </c>
      <c r="N82" s="39" t="s">
        <v>9</v>
      </c>
      <c r="O82" s="8"/>
    </row>
    <row r="83" spans="1:15" x14ac:dyDescent="0.2">
      <c r="A83" s="8"/>
      <c r="B83" s="40">
        <v>2008</v>
      </c>
      <c r="C83" s="32">
        <v>21.98</v>
      </c>
      <c r="D83" s="32">
        <v>20.71</v>
      </c>
      <c r="E83" s="32">
        <v>21.71</v>
      </c>
      <c r="F83" s="32">
        <v>23.21</v>
      </c>
      <c r="G83" s="32">
        <v>24.73</v>
      </c>
      <c r="H83" s="32">
        <v>26.86</v>
      </c>
      <c r="I83" s="32">
        <v>25.22</v>
      </c>
      <c r="J83" s="32">
        <v>23.09</v>
      </c>
      <c r="K83" s="32">
        <v>23.52</v>
      </c>
      <c r="L83" s="32">
        <v>20.53</v>
      </c>
      <c r="M83" s="32">
        <v>16.89</v>
      </c>
      <c r="N83" s="32">
        <v>14.9</v>
      </c>
      <c r="O83" s="8"/>
    </row>
    <row r="84" spans="1:15" x14ac:dyDescent="0.2">
      <c r="A84" s="8"/>
      <c r="B84" s="40">
        <v>2009</v>
      </c>
      <c r="C84" s="32">
        <v>12.65</v>
      </c>
      <c r="D84" s="32">
        <v>9.41</v>
      </c>
      <c r="E84" s="32">
        <v>11.08</v>
      </c>
      <c r="F84" s="32">
        <v>12.77</v>
      </c>
      <c r="G84" s="32">
        <v>14.46</v>
      </c>
      <c r="H84" s="32">
        <v>13.16</v>
      </c>
      <c r="I84" s="32">
        <v>13.65</v>
      </c>
      <c r="J84" s="32">
        <v>14.44</v>
      </c>
      <c r="K84" s="32">
        <v>14.09</v>
      </c>
      <c r="L84" s="32">
        <v>14.05</v>
      </c>
      <c r="M84" s="32">
        <v>13.47</v>
      </c>
      <c r="N84" s="32">
        <v>13.32</v>
      </c>
      <c r="O84" s="8"/>
    </row>
    <row r="85" spans="1:15" x14ac:dyDescent="0.2">
      <c r="A85" s="8"/>
      <c r="B85" s="40">
        <v>2010</v>
      </c>
      <c r="C85" s="32">
        <v>12.98</v>
      </c>
      <c r="D85" s="32">
        <v>12.87</v>
      </c>
      <c r="E85" s="32">
        <v>12.87</v>
      </c>
      <c r="F85" s="32">
        <v>14.23</v>
      </c>
      <c r="G85" s="32">
        <v>15.28</v>
      </c>
      <c r="H85" s="32">
        <v>15.32</v>
      </c>
      <c r="I85" s="32">
        <v>14.22</v>
      </c>
      <c r="J85" s="32">
        <v>14.61</v>
      </c>
      <c r="K85" s="32">
        <v>15.3</v>
      </c>
      <c r="L85" s="32">
        <v>15.23</v>
      </c>
      <c r="M85" s="32">
        <v>14.76</v>
      </c>
      <c r="N85" s="32">
        <v>14.15</v>
      </c>
      <c r="O85" s="8"/>
    </row>
    <row r="86" spans="1:15" x14ac:dyDescent="0.2">
      <c r="A86" s="8"/>
      <c r="B86" s="40">
        <v>2011</v>
      </c>
      <c r="C86" s="32">
        <v>14.06</v>
      </c>
      <c r="D86" s="32">
        <v>14.37</v>
      </c>
      <c r="E86" s="32">
        <v>15.57</v>
      </c>
      <c r="F86" s="32">
        <v>16.29</v>
      </c>
      <c r="G86" s="32">
        <v>16.350000000000001</v>
      </c>
      <c r="H86" s="32">
        <v>15.07</v>
      </c>
      <c r="I86" s="32">
        <v>12.47</v>
      </c>
      <c r="J86" s="32">
        <v>12.07</v>
      </c>
      <c r="K86" s="32">
        <v>11.62</v>
      </c>
      <c r="L86" s="32">
        <v>10.199999999999999</v>
      </c>
      <c r="M86" s="32">
        <v>9.15</v>
      </c>
      <c r="N86" s="32">
        <v>7.34</v>
      </c>
      <c r="O86" s="8"/>
    </row>
    <row r="87" spans="1:15" x14ac:dyDescent="0.2">
      <c r="A87" s="8"/>
      <c r="B87" s="40">
        <v>2012</v>
      </c>
      <c r="C87" s="32">
        <v>6.85</v>
      </c>
      <c r="D87" s="32">
        <v>8.39</v>
      </c>
      <c r="E87" s="32">
        <v>7.57</v>
      </c>
      <c r="F87" s="32">
        <v>6.88</v>
      </c>
      <c r="G87" s="32">
        <v>6.63</v>
      </c>
      <c r="H87" s="32">
        <v>7.09</v>
      </c>
      <c r="I87" s="32">
        <v>7.38</v>
      </c>
      <c r="J87" s="32">
        <v>7.49</v>
      </c>
      <c r="K87" s="32">
        <v>7.68</v>
      </c>
      <c r="L87" s="32">
        <v>7.83</v>
      </c>
      <c r="M87" s="32">
        <v>7.43</v>
      </c>
      <c r="N87" s="32">
        <v>6.61</v>
      </c>
      <c r="O87" s="8"/>
    </row>
    <row r="88" spans="1:15" x14ac:dyDescent="0.2">
      <c r="A88" s="8"/>
      <c r="B88" s="40">
        <v>2013</v>
      </c>
      <c r="C88" s="32">
        <v>5.19</v>
      </c>
      <c r="D88" s="32">
        <v>4.57</v>
      </c>
      <c r="E88" s="32">
        <v>4.0999999999999996</v>
      </c>
      <c r="F88" s="32">
        <v>3.84</v>
      </c>
      <c r="G88" s="32">
        <v>3.51</v>
      </c>
      <c r="H88" s="32">
        <v>4.25</v>
      </c>
      <c r="I88" s="32">
        <v>4.21</v>
      </c>
      <c r="J88" s="32">
        <v>4.3899999999999997</v>
      </c>
      <c r="K88" s="32">
        <v>5.21</v>
      </c>
      <c r="L88" s="32">
        <v>4.91</v>
      </c>
      <c r="M88" s="32">
        <v>4.5199999999999996</v>
      </c>
      <c r="N88" s="32">
        <v>4.78</v>
      </c>
      <c r="O88" s="8"/>
    </row>
    <row r="89" spans="1:15" x14ac:dyDescent="0.2">
      <c r="A89" s="8"/>
      <c r="B89" s="40">
        <v>2014</v>
      </c>
      <c r="C89" s="32">
        <v>4.97</v>
      </c>
      <c r="D89" s="32">
        <v>6.5</v>
      </c>
      <c r="E89" s="32">
        <v>6.1</v>
      </c>
      <c r="F89" s="32">
        <v>5.23</v>
      </c>
      <c r="G89" s="32">
        <v>5.08</v>
      </c>
      <c r="H89" s="32">
        <v>5.57</v>
      </c>
      <c r="I89" s="32">
        <v>5.93</v>
      </c>
      <c r="J89" s="32">
        <v>6.23</v>
      </c>
      <c r="K89" s="32">
        <v>6.01</v>
      </c>
      <c r="L89" s="32">
        <v>6.08</v>
      </c>
      <c r="M89" s="32">
        <v>6.84</v>
      </c>
      <c r="N89" s="32">
        <v>6.97</v>
      </c>
      <c r="O89" s="8"/>
    </row>
    <row r="90" spans="1:15" x14ac:dyDescent="0.2">
      <c r="A90" s="8"/>
      <c r="B90" s="40">
        <v>2015</v>
      </c>
      <c r="C90" s="32">
        <v>6.97</v>
      </c>
      <c r="D90" s="32">
        <v>7.26</v>
      </c>
      <c r="E90" s="32">
        <v>6.8</v>
      </c>
      <c r="F90" s="32">
        <v>7.09</v>
      </c>
      <c r="G90" s="32">
        <v>7.43</v>
      </c>
      <c r="H90" s="32">
        <v>7.45</v>
      </c>
      <c r="I90" s="32">
        <v>7.72</v>
      </c>
      <c r="J90" s="32">
        <v>8.08</v>
      </c>
      <c r="K90" s="32">
        <v>8.1</v>
      </c>
      <c r="L90" s="32">
        <v>8.3699999999999992</v>
      </c>
      <c r="M90" s="32">
        <v>8.51</v>
      </c>
      <c r="N90" s="32">
        <v>8.2899999999999991</v>
      </c>
      <c r="O90" s="8"/>
    </row>
    <row r="91" spans="1:15" x14ac:dyDescent="0.2">
      <c r="A91" s="8"/>
      <c r="B91" s="40">
        <v>2016</v>
      </c>
      <c r="C91" s="32">
        <v>6.82</v>
      </c>
      <c r="D91" s="32">
        <v>5.16</v>
      </c>
      <c r="E91" s="32">
        <v>4.9400000000000004</v>
      </c>
      <c r="F91" s="32">
        <v>5.69</v>
      </c>
      <c r="G91" s="32">
        <v>5.96</v>
      </c>
      <c r="H91" s="32">
        <v>5.61</v>
      </c>
      <c r="I91" s="32">
        <v>4.6399999999999997</v>
      </c>
      <c r="J91" s="32">
        <v>4.68</v>
      </c>
      <c r="K91" s="32">
        <v>4.3099999999999996</v>
      </c>
      <c r="L91" s="32">
        <v>5.68</v>
      </c>
      <c r="M91" s="32">
        <v>5.63</v>
      </c>
      <c r="N91" s="32">
        <v>5.2</v>
      </c>
      <c r="O91" s="8"/>
    </row>
    <row r="92" spans="1:15" x14ac:dyDescent="0.2">
      <c r="A92" s="8"/>
      <c r="B92" s="40">
        <v>2017</v>
      </c>
      <c r="C92" s="32">
        <v>5.22</v>
      </c>
      <c r="D92" s="32">
        <v>5.13</v>
      </c>
      <c r="E92" s="32">
        <v>5.0999999999999996</v>
      </c>
      <c r="F92" s="32">
        <v>4.7699999999999996</v>
      </c>
      <c r="G92" s="32">
        <v>4.7</v>
      </c>
      <c r="H92" s="32">
        <v>4.9800000000000004</v>
      </c>
      <c r="I92" s="32">
        <v>5.27</v>
      </c>
      <c r="J92" s="32">
        <v>5.65</v>
      </c>
      <c r="K92" s="32">
        <v>6.8</v>
      </c>
      <c r="L92" s="32">
        <v>7.28</v>
      </c>
      <c r="M92" s="32">
        <v>7.59</v>
      </c>
      <c r="N92" s="32">
        <v>7.54</v>
      </c>
      <c r="O92" s="8"/>
    </row>
    <row r="93" spans="1:15" x14ac:dyDescent="0.2">
      <c r="A93" s="8"/>
      <c r="B93" s="40">
        <v>2018</v>
      </c>
      <c r="C93" s="32">
        <v>8.34</v>
      </c>
      <c r="D93" s="32">
        <v>9.48</v>
      </c>
      <c r="E93" s="32">
        <v>11.54</v>
      </c>
      <c r="F93" s="32">
        <v>13.35</v>
      </c>
      <c r="G93" s="32">
        <v>14.78</v>
      </c>
      <c r="H93" s="32">
        <v>15.16</v>
      </c>
      <c r="I93" s="32">
        <v>16.350000000000001</v>
      </c>
      <c r="J93" s="32">
        <v>18.88</v>
      </c>
      <c r="K93" s="32">
        <v>21.43</v>
      </c>
      <c r="L93" s="32">
        <v>19.559999999999999</v>
      </c>
      <c r="M93" s="32">
        <v>19.22</v>
      </c>
      <c r="N93" s="32">
        <v>22.57</v>
      </c>
      <c r="O93" s="8"/>
    </row>
    <row r="94" spans="1:15" x14ac:dyDescent="0.2">
      <c r="A94" s="8"/>
      <c r="B94" s="40">
        <v>2019</v>
      </c>
      <c r="C94" s="32">
        <v>23.24</v>
      </c>
      <c r="D94" s="32">
        <v>20.99</v>
      </c>
      <c r="E94" s="32">
        <v>21.95</v>
      </c>
      <c r="F94" s="32">
        <v>25.67</v>
      </c>
      <c r="G94" s="32">
        <v>25.5</v>
      </c>
      <c r="H94" s="32">
        <v>25.24</v>
      </c>
      <c r="I94" s="32">
        <v>27.92</v>
      </c>
      <c r="J94" s="32">
        <v>26.93</v>
      </c>
      <c r="K94" s="32">
        <v>25.75</v>
      </c>
      <c r="L94" s="32">
        <v>24.67</v>
      </c>
      <c r="M94" s="32">
        <v>24.55</v>
      </c>
      <c r="N94" s="32">
        <v>25.24</v>
      </c>
      <c r="O94" s="8"/>
    </row>
    <row r="95" spans="1:15" x14ac:dyDescent="0.2">
      <c r="A95" s="8"/>
      <c r="B95" s="40">
        <v>2020</v>
      </c>
      <c r="C95" s="32">
        <v>24.4</v>
      </c>
      <c r="D95" s="32">
        <v>24.12</v>
      </c>
      <c r="E95" s="32">
        <v>19.829999999999998</v>
      </c>
      <c r="F95" s="32">
        <v>20</v>
      </c>
      <c r="G95" s="32">
        <v>19.96</v>
      </c>
      <c r="H95" s="32">
        <v>23.33</v>
      </c>
      <c r="I95" s="32">
        <v>27.45</v>
      </c>
      <c r="J95" s="32">
        <v>26.76</v>
      </c>
      <c r="K95" s="32">
        <v>27.81</v>
      </c>
      <c r="L95" s="32">
        <v>25.15</v>
      </c>
      <c r="M95" s="32">
        <v>26.56</v>
      </c>
      <c r="N95" s="32">
        <v>30.92</v>
      </c>
      <c r="O95" s="8"/>
    </row>
    <row r="96" spans="1:15" x14ac:dyDescent="0.2">
      <c r="A96" s="8"/>
      <c r="B96" s="40">
        <v>2021</v>
      </c>
      <c r="C96" s="32">
        <v>33.43</v>
      </c>
      <c r="D96" s="32">
        <v>37.89</v>
      </c>
      <c r="E96" s="32">
        <v>40.869999999999997</v>
      </c>
      <c r="F96" s="32">
        <v>45.22</v>
      </c>
      <c r="G96" s="32">
        <v>51.99</v>
      </c>
      <c r="H96" s="32">
        <v>52.78</v>
      </c>
      <c r="I96" s="32">
        <v>53.28</v>
      </c>
      <c r="J96" s="32">
        <v>56.53</v>
      </c>
      <c r="K96" s="32">
        <v>61.02</v>
      </c>
      <c r="L96" s="32">
        <v>59.43</v>
      </c>
      <c r="M96" s="32">
        <v>66.040000000000006</v>
      </c>
      <c r="N96" s="32">
        <v>79.72</v>
      </c>
      <c r="O96" s="8"/>
    </row>
    <row r="97" spans="1:15" x14ac:dyDescent="0.2">
      <c r="A97" s="8"/>
      <c r="B97" s="40">
        <v>2022</v>
      </c>
      <c r="C97" s="32">
        <v>84.279047619047617</v>
      </c>
      <c r="D97" s="32">
        <v>90.791500000000013</v>
      </c>
      <c r="E97" s="32">
        <v>75.132173913043474</v>
      </c>
      <c r="F97" s="32">
        <v>81.516315789473666</v>
      </c>
      <c r="G97" s="32">
        <v>85.295000000000016</v>
      </c>
      <c r="H97" s="32">
        <v>83.466000000000022</v>
      </c>
      <c r="I97" s="32">
        <v>81.320952380952392</v>
      </c>
      <c r="J97" s="32">
        <v>87.130434782608702</v>
      </c>
      <c r="K97" s="32">
        <v>69.980476190476168</v>
      </c>
      <c r="L97" s="32">
        <v>70.164761904761917</v>
      </c>
      <c r="M97" s="32">
        <v>76.018636363636361</v>
      </c>
      <c r="N97" s="32">
        <v>85.763636363636365</v>
      </c>
      <c r="O97" s="8"/>
    </row>
    <row r="98" spans="1:15" x14ac:dyDescent="0.2">
      <c r="A98" s="8"/>
      <c r="B98" s="40">
        <v>2023</v>
      </c>
      <c r="C98" s="32">
        <v>80.286818181818177</v>
      </c>
      <c r="D98" s="32">
        <v>91.815499999999972</v>
      </c>
      <c r="E98" s="32">
        <v>89.23</v>
      </c>
      <c r="F98" s="32">
        <v>90.523529411764684</v>
      </c>
      <c r="G98" s="32">
        <v>83.891304347826122</v>
      </c>
      <c r="H98" s="32">
        <v>85.616818181818203</v>
      </c>
      <c r="I98" s="32">
        <v>86.356666666666669</v>
      </c>
      <c r="J98" s="32">
        <v>84.812608695652173</v>
      </c>
      <c r="K98" s="32">
        <v>82.13</v>
      </c>
      <c r="L98" s="32">
        <v>80.975000000000009</v>
      </c>
      <c r="M98" s="32">
        <v>75.959545454545463</v>
      </c>
      <c r="N98" s="32">
        <v>71.324499999999986</v>
      </c>
      <c r="O98" s="8"/>
    </row>
    <row r="99" spans="1:15" x14ac:dyDescent="0.2">
      <c r="A99" s="8"/>
      <c r="B99" s="40">
        <v>2024</v>
      </c>
      <c r="C99" s="32">
        <v>65.087727272727264</v>
      </c>
      <c r="D99" s="32">
        <v>55.785238095238093</v>
      </c>
      <c r="E99" s="32">
        <v>57.771000000000001</v>
      </c>
      <c r="F99" s="32">
        <v>64.398571428571429</v>
      </c>
      <c r="G99" s="32">
        <v>71.086521739130447</v>
      </c>
      <c r="H99" s="32">
        <v>68.244499999999988</v>
      </c>
      <c r="I99" s="32">
        <v>66.991304347826087</v>
      </c>
      <c r="J99" s="32">
        <v>70.367272727272734</v>
      </c>
      <c r="K99" s="32">
        <v>64.911904761904765</v>
      </c>
      <c r="L99" s="32">
        <v>63.573913043478242</v>
      </c>
      <c r="M99" s="32">
        <v>67.279047619047631</v>
      </c>
      <c r="N99" s="34">
        <v>68.295999999999992</v>
      </c>
      <c r="O99" s="8"/>
    </row>
    <row r="100" spans="1:15" x14ac:dyDescent="0.2">
      <c r="A100" s="8"/>
      <c r="B100" s="10" t="s">
        <v>25</v>
      </c>
      <c r="C100" s="8"/>
      <c r="D100" s="8"/>
      <c r="E100" s="8"/>
      <c r="F100" s="8"/>
      <c r="G100" s="8"/>
      <c r="H100" s="8"/>
      <c r="I100" s="24" t="str">
        <f>I30</f>
        <v>Nota:</v>
      </c>
      <c r="J100" s="25" t="str">
        <f>J30</f>
        <v>Media Mes DIC Acumulada</v>
      </c>
      <c r="K100" s="8"/>
      <c r="L100" s="25" t="str">
        <f>L30</f>
        <v>(hasta Vi 13 DIC 2024)</v>
      </c>
      <c r="M100" s="8"/>
      <c r="N100" s="8"/>
      <c r="O100" s="8"/>
    </row>
    <row r="101" spans="1:15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381"/>
  <sheetViews>
    <sheetView showGridLines="0" tabSelected="1" zoomScaleNormal="100" workbookViewId="0">
      <pane xSplit="2" ySplit="8" topLeftCell="P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B1373" sqref="B1373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29" width="7.5703125" customWidth="1"/>
    <col min="30" max="30" width="7.140625" customWidth="1"/>
    <col min="31" max="31" width="7.28515625" customWidth="1"/>
    <col min="32" max="32" width="7.5703125" customWidth="1"/>
    <col min="33" max="33" width="7.28515625" customWidth="1"/>
    <col min="34" max="35" width="7.42578125" customWidth="1"/>
    <col min="36" max="37" width="6.85546875" bestFit="1" customWidth="1"/>
    <col min="38" max="38" width="7.140625" bestFit="1" customWidth="1"/>
    <col min="39" max="39" width="6.5703125" bestFit="1" customWidth="1"/>
    <col min="40" max="43" width="7.140625" bestFit="1" customWidth="1"/>
    <col min="44" max="44" width="2.7109375" customWidth="1"/>
    <col min="45" max="16384" width="11.42578125" style="3"/>
  </cols>
  <sheetData>
    <row r="1" spans="1:47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7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22</v>
      </c>
      <c r="AC3" s="1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 t="shared" ref="X4:AC4" si="1">X8</f>
        <v>46722</v>
      </c>
      <c r="Y4" s="14">
        <f t="shared" si="1"/>
        <v>47088</v>
      </c>
      <c r="Z4" s="14">
        <f t="shared" si="1"/>
        <v>47453</v>
      </c>
      <c r="AA4" s="14">
        <f t="shared" si="1"/>
        <v>47818</v>
      </c>
      <c r="AB4" s="14">
        <f t="shared" si="1"/>
        <v>48183</v>
      </c>
      <c r="AC4" s="14">
        <f t="shared" si="1"/>
        <v>48549</v>
      </c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</row>
    <row r="5" spans="1:47" ht="15" x14ac:dyDescent="0.2">
      <c r="A5" s="3"/>
      <c r="B5" s="13" t="s">
        <v>13</v>
      </c>
      <c r="C5" s="15">
        <f t="shared" ref="C5:AC5" si="2">MAX(C$9:C$1360)</f>
        <v>27.02</v>
      </c>
      <c r="D5" s="15">
        <f t="shared" si="2"/>
        <v>27.02</v>
      </c>
      <c r="E5" s="15">
        <f t="shared" si="2"/>
        <v>27.03</v>
      </c>
      <c r="F5" s="15">
        <f t="shared" si="2"/>
        <v>27.04</v>
      </c>
      <c r="G5" s="15">
        <f t="shared" si="2"/>
        <v>26.73</v>
      </c>
      <c r="H5" s="15">
        <f t="shared" si="2"/>
        <v>27.11</v>
      </c>
      <c r="I5" s="15">
        <f t="shared" si="2"/>
        <v>27.16</v>
      </c>
      <c r="J5" s="15">
        <f t="shared" si="2"/>
        <v>30.45</v>
      </c>
      <c r="K5" s="15">
        <f t="shared" si="2"/>
        <v>30.9</v>
      </c>
      <c r="L5" s="15">
        <f t="shared" si="2"/>
        <v>53.59</v>
      </c>
      <c r="M5" s="15">
        <f t="shared" si="2"/>
        <v>56.5</v>
      </c>
      <c r="N5" s="15">
        <f t="shared" si="2"/>
        <v>64.319999999999993</v>
      </c>
      <c r="O5" s="15">
        <f t="shared" si="2"/>
        <v>88.88</v>
      </c>
      <c r="P5" s="15">
        <f t="shared" si="2"/>
        <v>96.48</v>
      </c>
      <c r="Q5" s="15">
        <f t="shared" si="2"/>
        <v>96.64</v>
      </c>
      <c r="R5" s="15">
        <f t="shared" si="2"/>
        <v>97.68</v>
      </c>
      <c r="S5" s="15">
        <f t="shared" si="2"/>
        <v>98.01</v>
      </c>
      <c r="T5" s="15">
        <f t="shared" si="2"/>
        <v>100.8</v>
      </c>
      <c r="U5" s="15">
        <f t="shared" si="2"/>
        <v>105.95</v>
      </c>
      <c r="V5" s="15">
        <f t="shared" si="2"/>
        <v>113.2</v>
      </c>
      <c r="W5" s="15">
        <f t="shared" si="2"/>
        <v>120.45</v>
      </c>
      <c r="X5" s="15">
        <f t="shared" si="2"/>
        <v>127.7</v>
      </c>
      <c r="Y5" s="15">
        <f t="shared" si="2"/>
        <v>132.69999999999999</v>
      </c>
      <c r="Z5" s="15">
        <f t="shared" si="2"/>
        <v>137.69999999999999</v>
      </c>
      <c r="AA5" s="15">
        <f t="shared" si="2"/>
        <v>144.13999999999999</v>
      </c>
      <c r="AB5" s="15">
        <f t="shared" si="2"/>
        <v>135.25</v>
      </c>
      <c r="AC5" s="15">
        <f t="shared" si="2"/>
        <v>101.85</v>
      </c>
      <c r="AD5" s="5"/>
      <c r="AE5" s="5"/>
      <c r="AF5" s="5"/>
      <c r="AG5" s="5"/>
      <c r="AH5" s="5"/>
      <c r="AI5" s="5"/>
      <c r="AJ5" s="3"/>
      <c r="AK5" s="3"/>
      <c r="AL5" s="3"/>
      <c r="AM5" s="3"/>
      <c r="AN5" s="3"/>
      <c r="AO5" s="3"/>
      <c r="AP5" s="3"/>
      <c r="AQ5" s="3"/>
      <c r="AR5" s="3"/>
    </row>
    <row r="6" spans="1:47" ht="15" x14ac:dyDescent="0.2">
      <c r="A6" s="3"/>
      <c r="B6" s="13" t="s">
        <v>14</v>
      </c>
      <c r="C6" s="15">
        <f t="shared" ref="C6:AC6" si="3">AVERAGE(C$9:C$1360)</f>
        <v>25.768181818181812</v>
      </c>
      <c r="D6" s="15">
        <f t="shared" si="3"/>
        <v>25.203333333333322</v>
      </c>
      <c r="E6" s="15">
        <f t="shared" si="3"/>
        <v>25.027580645161287</v>
      </c>
      <c r="F6" s="15">
        <f t="shared" si="3"/>
        <v>24.974155844155845</v>
      </c>
      <c r="G6" s="15">
        <f t="shared" si="3"/>
        <v>24.825833333333325</v>
      </c>
      <c r="H6" s="15">
        <f t="shared" si="3"/>
        <v>24.146598639455785</v>
      </c>
      <c r="I6" s="15">
        <f t="shared" si="3"/>
        <v>23.260478468899528</v>
      </c>
      <c r="J6" s="15">
        <f t="shared" si="3"/>
        <v>24.299525547445274</v>
      </c>
      <c r="K6" s="15">
        <f t="shared" si="3"/>
        <v>24.711854103343466</v>
      </c>
      <c r="L6" s="15">
        <f t="shared" si="3"/>
        <v>26.789771573604067</v>
      </c>
      <c r="M6" s="15">
        <f t="shared" si="3"/>
        <v>30.060303030303036</v>
      </c>
      <c r="N6" s="15">
        <f t="shared" si="3"/>
        <v>33.41123339658445</v>
      </c>
      <c r="O6" s="15">
        <f t="shared" si="3"/>
        <v>36.897887563884169</v>
      </c>
      <c r="P6" s="15">
        <f t="shared" si="3"/>
        <v>41.731400000000029</v>
      </c>
      <c r="Q6" s="15">
        <f t="shared" si="3"/>
        <v>45.412242339832879</v>
      </c>
      <c r="R6" s="15">
        <f t="shared" si="3"/>
        <v>49.09683311432326</v>
      </c>
      <c r="S6" s="15">
        <f t="shared" si="3"/>
        <v>50.538173190984537</v>
      </c>
      <c r="T6" s="15">
        <f t="shared" si="3"/>
        <v>59.513330300272997</v>
      </c>
      <c r="U6" s="15">
        <f t="shared" si="3"/>
        <v>62.599615384615376</v>
      </c>
      <c r="V6" s="15">
        <f t="shared" si="3"/>
        <v>65.017559171597611</v>
      </c>
      <c r="W6" s="15">
        <f t="shared" si="3"/>
        <v>67.450081360946754</v>
      </c>
      <c r="X6" s="15">
        <f t="shared" si="3"/>
        <v>71.259969465648879</v>
      </c>
      <c r="Y6" s="15">
        <f t="shared" si="3"/>
        <v>75.105871271585627</v>
      </c>
      <c r="Z6" s="15">
        <f t="shared" si="3"/>
        <v>89.747517106549296</v>
      </c>
      <c r="AA6" s="15">
        <f t="shared" si="3"/>
        <v>103.71669712793727</v>
      </c>
      <c r="AB6" s="15">
        <f t="shared" si="3"/>
        <v>100.83060903732817</v>
      </c>
      <c r="AC6" s="15">
        <f t="shared" si="3"/>
        <v>87.917430830039422</v>
      </c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</row>
    <row r="7" spans="1:47" ht="15" x14ac:dyDescent="0.2">
      <c r="A7" s="3"/>
      <c r="B7" s="13" t="s">
        <v>15</v>
      </c>
      <c r="C7" s="15">
        <f t="shared" ref="C7:AC7" si="4">MIN(C$9:C$1360)</f>
        <v>24.72</v>
      </c>
      <c r="D7" s="15">
        <f t="shared" si="4"/>
        <v>22.52</v>
      </c>
      <c r="E7" s="15">
        <f t="shared" si="4"/>
        <v>22.53</v>
      </c>
      <c r="F7" s="15">
        <f t="shared" si="4"/>
        <v>22.53</v>
      </c>
      <c r="G7" s="15">
        <f t="shared" si="4"/>
        <v>23.42</v>
      </c>
      <c r="H7" s="15">
        <f t="shared" si="4"/>
        <v>15.23</v>
      </c>
      <c r="I7" s="15">
        <f t="shared" si="4"/>
        <v>15.24</v>
      </c>
      <c r="J7" s="15">
        <f t="shared" si="4"/>
        <v>15.26</v>
      </c>
      <c r="K7" s="15">
        <f t="shared" si="4"/>
        <v>15.3</v>
      </c>
      <c r="L7" s="15">
        <f t="shared" si="4"/>
        <v>15.43</v>
      </c>
      <c r="M7" s="15">
        <f t="shared" si="4"/>
        <v>15.56</v>
      </c>
      <c r="N7" s="15">
        <f t="shared" si="4"/>
        <v>15.68</v>
      </c>
      <c r="O7" s="15">
        <f t="shared" si="4"/>
        <v>15.71</v>
      </c>
      <c r="P7" s="15">
        <f t="shared" si="4"/>
        <v>15.9</v>
      </c>
      <c r="Q7" s="15">
        <f t="shared" si="4"/>
        <v>15.93</v>
      </c>
      <c r="R7" s="15">
        <f t="shared" si="4"/>
        <v>16</v>
      </c>
      <c r="S7" s="15">
        <f t="shared" si="4"/>
        <v>16.11</v>
      </c>
      <c r="T7" s="15">
        <f t="shared" si="4"/>
        <v>16.48</v>
      </c>
      <c r="U7" s="15">
        <f t="shared" si="4"/>
        <v>16.829999999999998</v>
      </c>
      <c r="V7" s="15">
        <f t="shared" si="4"/>
        <v>17.170000000000002</v>
      </c>
      <c r="W7" s="15">
        <f t="shared" si="4"/>
        <v>17.510000000000002</v>
      </c>
      <c r="X7" s="15">
        <f t="shared" si="4"/>
        <v>17.850000000000001</v>
      </c>
      <c r="Y7" s="15">
        <f t="shared" si="4"/>
        <v>18.190000000000001</v>
      </c>
      <c r="Z7" s="15">
        <f t="shared" si="4"/>
        <v>34.869999999999997</v>
      </c>
      <c r="AA7" s="15">
        <f t="shared" si="4"/>
        <v>64.849999999999994</v>
      </c>
      <c r="AB7" s="15">
        <f t="shared" si="4"/>
        <v>67.05</v>
      </c>
      <c r="AC7" s="15">
        <f t="shared" si="4"/>
        <v>69.25</v>
      </c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</row>
    <row r="8" spans="1:47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11">
        <v>48549</v>
      </c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</row>
    <row r="9" spans="1:47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5"/>
      <c r="AE9" s="5"/>
      <c r="AF9" s="5"/>
      <c r="AG9" s="5"/>
      <c r="AH9" s="5"/>
      <c r="AI9" s="5"/>
      <c r="AJ9" s="3"/>
      <c r="AK9" s="3"/>
      <c r="AL9" s="3"/>
      <c r="AM9" s="3"/>
      <c r="AN9" s="3"/>
      <c r="AO9" s="3"/>
      <c r="AP9" s="3"/>
      <c r="AQ9" s="3"/>
      <c r="AR9" s="3"/>
    </row>
    <row r="10" spans="1:47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</row>
    <row r="11" spans="1:47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</row>
    <row r="12" spans="1:47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</row>
    <row r="13" spans="1:47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</row>
    <row r="14" spans="1:47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</row>
    <row r="15" spans="1:47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</row>
    <row r="16" spans="1:47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</row>
    <row r="17" spans="2:31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</row>
    <row r="18" spans="2:31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</row>
    <row r="19" spans="2:31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</row>
    <row r="20" spans="2:31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</row>
    <row r="21" spans="2:31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</row>
    <row r="22" spans="2:31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</row>
    <row r="23" spans="2:31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</row>
    <row r="24" spans="2:31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</row>
    <row r="25" spans="2:31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</row>
    <row r="26" spans="2:31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</row>
    <row r="27" spans="2:31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</row>
    <row r="28" spans="2:31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</row>
    <row r="29" spans="2:31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</row>
    <row r="30" spans="2:31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</row>
    <row r="31" spans="2:31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9"/>
      <c r="AE31" s="22" t="s">
        <v>20</v>
      </c>
    </row>
    <row r="32" spans="2:31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  <c r="AC32" s="18"/>
    </row>
    <row r="33" spans="2:31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  <c r="AC33" s="18"/>
    </row>
    <row r="34" spans="2:31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  <c r="AC34" s="18"/>
    </row>
    <row r="35" spans="2:31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  <c r="AC35" s="18"/>
    </row>
    <row r="36" spans="2:31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C36" s="18"/>
      <c r="AE36" s="22" t="str">
        <f>$C$1361</f>
        <v>Fuente : Mercado Europeo CO2. Elaboración: Enérgitas (S.E.Iberia).</v>
      </c>
    </row>
    <row r="37" spans="2:31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  <c r="AC37" s="18"/>
    </row>
    <row r="38" spans="2:31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  <c r="AC38" s="18"/>
    </row>
    <row r="39" spans="2:31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  <c r="AC39" s="18"/>
    </row>
    <row r="40" spans="2:31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  <c r="AC40" s="18"/>
    </row>
    <row r="41" spans="2:31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  <c r="AC41" s="18"/>
    </row>
    <row r="42" spans="2:31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  <c r="AC42" s="18"/>
    </row>
    <row r="43" spans="2:31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  <c r="AC43" s="18"/>
    </row>
    <row r="44" spans="2:31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  <c r="AC44" s="18"/>
    </row>
    <row r="45" spans="2:31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  <c r="AC45" s="18"/>
    </row>
    <row r="46" spans="2:31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  <c r="AC46" s="18"/>
    </row>
    <row r="47" spans="2:31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  <c r="AC47" s="18"/>
    </row>
    <row r="48" spans="2:31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  <c r="AC48" s="18"/>
    </row>
    <row r="49" spans="2:29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  <c r="AC49" s="18"/>
    </row>
    <row r="50" spans="2:29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  <c r="AC50" s="18"/>
    </row>
    <row r="51" spans="2:29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  <c r="AC51" s="18"/>
    </row>
    <row r="52" spans="2:29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  <c r="AC52" s="18"/>
    </row>
    <row r="53" spans="2:29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  <c r="AC53" s="18"/>
    </row>
    <row r="54" spans="2:29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  <c r="AC54" s="18"/>
    </row>
    <row r="55" spans="2:29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  <c r="AC55" s="18"/>
    </row>
    <row r="56" spans="2:29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  <c r="AC56" s="18"/>
    </row>
    <row r="57" spans="2:29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  <c r="AC57" s="18"/>
    </row>
    <row r="58" spans="2:29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  <c r="AC58" s="18"/>
    </row>
    <row r="59" spans="2:29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  <c r="AC59" s="18"/>
    </row>
    <row r="60" spans="2:29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  <c r="AC60" s="18"/>
    </row>
    <row r="61" spans="2:29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  <c r="AC61" s="18"/>
    </row>
    <row r="62" spans="2:29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  <c r="AC62" s="18"/>
    </row>
    <row r="63" spans="2:29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  <c r="AC63" s="18"/>
    </row>
    <row r="64" spans="2:29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  <c r="AC64" s="18"/>
    </row>
    <row r="65" spans="2:29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  <c r="AC65" s="18"/>
    </row>
    <row r="66" spans="2:29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  <c r="AC66" s="18"/>
    </row>
    <row r="67" spans="2:29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  <c r="AC67" s="18"/>
    </row>
    <row r="68" spans="2:29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  <c r="AC68" s="18"/>
    </row>
    <row r="69" spans="2:29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  <c r="AC69" s="18"/>
    </row>
    <row r="70" spans="2:29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  <c r="AC70" s="18"/>
    </row>
    <row r="71" spans="2:29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  <c r="AC71" s="18"/>
    </row>
    <row r="72" spans="2:29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  <c r="AC72" s="18"/>
    </row>
    <row r="73" spans="2:29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  <c r="AC73" s="18"/>
    </row>
    <row r="74" spans="2:29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  <c r="AC74" s="18"/>
    </row>
    <row r="75" spans="2:29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  <c r="AC75" s="18"/>
    </row>
    <row r="76" spans="2:29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  <c r="AC76" s="18"/>
    </row>
    <row r="77" spans="2:29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  <c r="AC77" s="18"/>
    </row>
    <row r="78" spans="2:29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  <c r="AC78" s="18"/>
    </row>
    <row r="79" spans="2:29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  <c r="AC79" s="18"/>
    </row>
    <row r="80" spans="2:29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  <c r="AC80" s="18"/>
    </row>
    <row r="81" spans="2:29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  <c r="AC81" s="18"/>
    </row>
    <row r="82" spans="2:29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  <c r="AC82" s="18"/>
    </row>
    <row r="83" spans="2:29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  <c r="AC83" s="18"/>
    </row>
    <row r="84" spans="2:29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  <c r="AC84" s="18"/>
    </row>
    <row r="85" spans="2:29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  <c r="AC85" s="18"/>
    </row>
    <row r="86" spans="2:29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  <c r="AC86" s="18"/>
    </row>
    <row r="87" spans="2:29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  <c r="AC87" s="18"/>
    </row>
    <row r="88" spans="2:29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  <c r="AC88" s="18"/>
    </row>
    <row r="89" spans="2:29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  <c r="AC89" s="18"/>
    </row>
    <row r="90" spans="2:29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  <c r="AC90" s="18"/>
    </row>
    <row r="91" spans="2:29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  <c r="AC91" s="18"/>
    </row>
    <row r="92" spans="2:29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  <c r="AC92" s="18"/>
    </row>
    <row r="93" spans="2:29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  <c r="AC93" s="18"/>
    </row>
    <row r="94" spans="2:29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  <c r="AC94" s="18"/>
    </row>
    <row r="95" spans="2:29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  <c r="AC95" s="18"/>
    </row>
    <row r="96" spans="2:29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  <c r="AC96" s="18"/>
    </row>
    <row r="97" spans="2:29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  <c r="AC97" s="18"/>
    </row>
    <row r="98" spans="2:29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  <c r="AC98" s="18"/>
    </row>
    <row r="99" spans="2:29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  <c r="AC99" s="18"/>
    </row>
    <row r="100" spans="2:29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  <c r="AC100" s="18"/>
    </row>
    <row r="101" spans="2:29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  <c r="AC101" s="18"/>
    </row>
    <row r="102" spans="2:29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  <c r="AC102" s="18"/>
    </row>
    <row r="103" spans="2:29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  <c r="AC103" s="18"/>
    </row>
    <row r="104" spans="2:29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  <c r="AC104" s="18"/>
    </row>
    <row r="105" spans="2:29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  <c r="AC105" s="18"/>
    </row>
    <row r="106" spans="2:29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  <c r="AC106" s="18"/>
    </row>
    <row r="107" spans="2:29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  <c r="AC107" s="18"/>
    </row>
    <row r="108" spans="2:29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  <c r="AC108" s="18"/>
    </row>
    <row r="109" spans="2:29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  <c r="AC109" s="18"/>
    </row>
    <row r="110" spans="2:29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  <c r="AC110" s="18"/>
    </row>
    <row r="111" spans="2:29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  <c r="AC111" s="18"/>
    </row>
    <row r="112" spans="2:29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  <c r="AC112" s="18"/>
    </row>
    <row r="113" spans="2:29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  <c r="AC113" s="18"/>
    </row>
    <row r="114" spans="2:29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  <c r="AC114" s="18"/>
    </row>
    <row r="115" spans="2:29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  <c r="AC115" s="18"/>
    </row>
    <row r="116" spans="2:29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  <c r="AC116" s="18"/>
    </row>
    <row r="117" spans="2:29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  <c r="AC117" s="18"/>
    </row>
    <row r="118" spans="2:29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  <c r="AC118" s="18"/>
    </row>
    <row r="119" spans="2:29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  <c r="AC119" s="18"/>
    </row>
    <row r="120" spans="2:29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  <c r="AC120" s="18"/>
    </row>
    <row r="121" spans="2:29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  <c r="AC121" s="18"/>
    </row>
    <row r="122" spans="2:29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  <c r="AC122" s="18"/>
    </row>
    <row r="123" spans="2:29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  <c r="AC123" s="18"/>
    </row>
    <row r="124" spans="2:29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  <c r="AC124" s="18"/>
    </row>
    <row r="125" spans="2:29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  <c r="AC125" s="18"/>
    </row>
    <row r="126" spans="2:29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  <c r="AC126" s="18"/>
    </row>
    <row r="127" spans="2:29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  <c r="AC127" s="18"/>
    </row>
    <row r="128" spans="2:29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  <c r="AC128" s="18"/>
    </row>
    <row r="129" spans="2:29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  <c r="AC129" s="18"/>
    </row>
    <row r="130" spans="2:29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  <c r="AC130" s="18"/>
    </row>
    <row r="131" spans="2:29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  <c r="AC131" s="18"/>
    </row>
    <row r="132" spans="2:29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  <c r="AC132" s="18"/>
    </row>
    <row r="133" spans="2:29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  <c r="AC133" s="18"/>
    </row>
    <row r="134" spans="2:29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  <c r="AC134" s="18"/>
    </row>
    <row r="135" spans="2:29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  <c r="AC135" s="18"/>
    </row>
    <row r="136" spans="2:29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  <c r="AC136" s="18"/>
    </row>
    <row r="137" spans="2:29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  <c r="AC137" s="18"/>
    </row>
    <row r="138" spans="2:29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  <c r="AC138" s="18"/>
    </row>
    <row r="139" spans="2:29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  <c r="AC139" s="18"/>
    </row>
    <row r="140" spans="2:29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  <c r="AC140" s="18"/>
    </row>
    <row r="141" spans="2:29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  <c r="AC141" s="18"/>
    </row>
    <row r="142" spans="2:29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  <c r="AC142" s="18"/>
    </row>
    <row r="143" spans="2:29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  <c r="AC143" s="18"/>
    </row>
    <row r="144" spans="2:29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  <c r="AC144" s="18"/>
    </row>
    <row r="145" spans="2:29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  <c r="AC145" s="18"/>
    </row>
    <row r="146" spans="2:29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  <c r="AC146" s="18"/>
    </row>
    <row r="147" spans="2:29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  <c r="AC147" s="18"/>
    </row>
    <row r="148" spans="2:29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  <c r="AC148" s="18"/>
    </row>
    <row r="149" spans="2:29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  <c r="AC149" s="18"/>
    </row>
    <row r="150" spans="2:29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  <c r="AC150" s="18"/>
    </row>
    <row r="151" spans="2:29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  <c r="AC151" s="18"/>
    </row>
    <row r="152" spans="2:29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  <c r="AC152" s="18"/>
    </row>
    <row r="153" spans="2:29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  <c r="AC153" s="18"/>
    </row>
    <row r="154" spans="2:29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  <c r="AC154" s="18"/>
    </row>
    <row r="155" spans="2:29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  <c r="AC155" s="18"/>
    </row>
    <row r="156" spans="2:29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  <c r="AC156" s="18"/>
    </row>
    <row r="157" spans="2:29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  <c r="AC157" s="18"/>
    </row>
    <row r="158" spans="2:29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  <c r="AC158" s="18"/>
    </row>
    <row r="159" spans="2:29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  <c r="AC159" s="18"/>
    </row>
    <row r="160" spans="2:29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  <c r="AC160" s="18"/>
    </row>
    <row r="161" spans="2:29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  <c r="AC161" s="18"/>
    </row>
    <row r="162" spans="2:29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  <c r="AC162" s="18"/>
    </row>
    <row r="163" spans="2:29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  <c r="AC163" s="18"/>
    </row>
    <row r="164" spans="2:29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  <c r="AC164" s="18"/>
    </row>
    <row r="165" spans="2:29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  <c r="AC165" s="18"/>
    </row>
    <row r="166" spans="2:29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  <c r="AC166" s="18"/>
    </row>
    <row r="167" spans="2:29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  <c r="AC167" s="18"/>
    </row>
    <row r="168" spans="2:29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  <c r="AC168" s="18"/>
    </row>
    <row r="169" spans="2:29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  <c r="AC169" s="18"/>
    </row>
    <row r="170" spans="2:29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  <c r="AC170" s="18"/>
    </row>
    <row r="171" spans="2:29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  <c r="AC171" s="18"/>
    </row>
    <row r="172" spans="2:29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  <c r="AC172" s="18"/>
    </row>
    <row r="173" spans="2:29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  <c r="AC173" s="18"/>
    </row>
    <row r="174" spans="2:29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  <c r="AC174" s="18"/>
    </row>
    <row r="175" spans="2:29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  <c r="AC175" s="18"/>
    </row>
    <row r="176" spans="2:29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  <c r="AC176" s="18"/>
    </row>
    <row r="177" spans="2:29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  <c r="AC177" s="18"/>
    </row>
    <row r="178" spans="2:29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  <c r="AC178" s="18"/>
    </row>
    <row r="179" spans="2:29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  <c r="AC179" s="18"/>
    </row>
    <row r="180" spans="2:29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  <c r="AC180" s="18"/>
    </row>
    <row r="181" spans="2:29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  <c r="AC181" s="18"/>
    </row>
    <row r="182" spans="2:29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  <c r="AC182" s="18"/>
    </row>
    <row r="183" spans="2:29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  <c r="AC183" s="18"/>
    </row>
    <row r="184" spans="2:29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  <c r="AC184" s="18"/>
    </row>
    <row r="185" spans="2:29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  <c r="AC185" s="18"/>
    </row>
    <row r="186" spans="2:29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  <c r="AC186" s="18"/>
    </row>
    <row r="187" spans="2:29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  <c r="AC187" s="18"/>
    </row>
    <row r="188" spans="2:29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  <c r="AC188" s="18"/>
    </row>
    <row r="189" spans="2:29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  <c r="AC189" s="18"/>
    </row>
    <row r="190" spans="2:29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  <c r="AC190" s="18"/>
    </row>
    <row r="191" spans="2:29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  <c r="AC191" s="18"/>
    </row>
    <row r="192" spans="2:29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  <c r="AC192" s="18"/>
    </row>
    <row r="193" spans="2:29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  <c r="AC193" s="18"/>
    </row>
    <row r="194" spans="2:29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  <c r="AC194" s="18"/>
    </row>
    <row r="195" spans="2:29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  <c r="AC195" s="18"/>
    </row>
    <row r="196" spans="2:29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  <c r="AC196" s="18"/>
    </row>
    <row r="197" spans="2:29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  <c r="AC197" s="18"/>
    </row>
    <row r="198" spans="2:29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  <c r="AC198" s="18"/>
    </row>
    <row r="199" spans="2:29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  <c r="AC199" s="18"/>
    </row>
    <row r="200" spans="2:29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  <c r="AC200" s="18"/>
    </row>
    <row r="201" spans="2:29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  <c r="AC201" s="18"/>
    </row>
    <row r="202" spans="2:29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  <c r="AC202" s="18"/>
    </row>
    <row r="203" spans="2:29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  <c r="AC203" s="18"/>
    </row>
    <row r="204" spans="2:29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  <c r="AC204" s="18"/>
    </row>
    <row r="205" spans="2:29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  <c r="AC205" s="18"/>
    </row>
    <row r="206" spans="2:29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  <c r="AC206" s="18"/>
    </row>
    <row r="207" spans="2:29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  <c r="AC207" s="18"/>
    </row>
    <row r="208" spans="2:29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  <c r="AC208" s="18"/>
    </row>
    <row r="209" spans="2:29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  <c r="AC209" s="18"/>
    </row>
    <row r="210" spans="2:29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  <c r="AC210" s="18"/>
    </row>
    <row r="211" spans="2:29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  <c r="AC211" s="18"/>
    </row>
    <row r="212" spans="2:29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  <c r="AC212" s="18"/>
    </row>
    <row r="213" spans="2:29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  <c r="AC213" s="18"/>
    </row>
    <row r="214" spans="2:29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  <c r="AC214" s="18"/>
    </row>
    <row r="215" spans="2:29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  <c r="AC215" s="18"/>
    </row>
    <row r="216" spans="2:29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  <c r="AC216" s="18"/>
    </row>
    <row r="217" spans="2:29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  <c r="AC217" s="18"/>
    </row>
    <row r="218" spans="2:29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  <c r="AC218" s="18"/>
    </row>
    <row r="219" spans="2:29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  <c r="AC219" s="18"/>
    </row>
    <row r="220" spans="2:29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  <c r="AC220" s="18"/>
    </row>
    <row r="221" spans="2:29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  <c r="AC221" s="18"/>
    </row>
    <row r="222" spans="2:29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  <c r="AC222" s="18"/>
    </row>
    <row r="223" spans="2:29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  <c r="AC223" s="18"/>
    </row>
    <row r="224" spans="2:29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  <c r="AC224" s="18"/>
    </row>
    <row r="225" spans="2:29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  <c r="AC225" s="18"/>
    </row>
    <row r="226" spans="2:29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  <c r="AC226" s="18"/>
    </row>
    <row r="227" spans="2:29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  <c r="AC227" s="18"/>
    </row>
    <row r="228" spans="2:29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  <c r="AC228" s="18"/>
    </row>
    <row r="229" spans="2:29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  <c r="AC229" s="18"/>
    </row>
    <row r="230" spans="2:29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  <c r="AC230" s="18"/>
    </row>
    <row r="231" spans="2:29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  <c r="AC231" s="18"/>
    </row>
    <row r="232" spans="2:29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  <c r="AC232" s="18"/>
    </row>
    <row r="233" spans="2:29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  <c r="AC233" s="18"/>
    </row>
    <row r="234" spans="2:29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  <c r="AC234" s="18"/>
    </row>
    <row r="235" spans="2:29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  <c r="AC235" s="18"/>
    </row>
    <row r="236" spans="2:29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  <c r="AC236" s="18"/>
    </row>
    <row r="237" spans="2:29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  <c r="AC237" s="18"/>
    </row>
    <row r="238" spans="2:29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  <c r="AC238" s="18"/>
    </row>
    <row r="239" spans="2:29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  <c r="AC239" s="18"/>
    </row>
    <row r="240" spans="2:29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  <c r="AC240" s="18"/>
    </row>
    <row r="241" spans="2:29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  <c r="AC241" s="18"/>
    </row>
    <row r="242" spans="2:29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  <c r="AC242" s="18"/>
    </row>
    <row r="243" spans="2:29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  <c r="AC243" s="18"/>
    </row>
    <row r="244" spans="2:29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  <c r="AC244" s="18"/>
    </row>
    <row r="245" spans="2:29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  <c r="AC245" s="18"/>
    </row>
    <row r="246" spans="2:29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  <c r="AC246" s="18"/>
    </row>
    <row r="247" spans="2:29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  <c r="AC247" s="18"/>
    </row>
    <row r="248" spans="2:29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  <c r="AC248" s="18"/>
    </row>
    <row r="249" spans="2:29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  <c r="AC249" s="18"/>
    </row>
    <row r="250" spans="2:29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  <c r="AC250" s="18"/>
    </row>
    <row r="251" spans="2:29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  <c r="AC251" s="18"/>
    </row>
    <row r="252" spans="2:29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  <c r="AC252" s="18"/>
    </row>
    <row r="253" spans="2:29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  <c r="AC253" s="18"/>
    </row>
    <row r="254" spans="2:29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  <c r="AC254" s="18"/>
    </row>
    <row r="255" spans="2:29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  <c r="AC255" s="18"/>
    </row>
    <row r="256" spans="2:29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  <c r="AC256" s="18"/>
    </row>
    <row r="257" spans="2:29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  <c r="AC257" s="18"/>
    </row>
    <row r="258" spans="2:29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  <c r="AC258" s="18"/>
    </row>
    <row r="259" spans="2:29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  <c r="AC259" s="18"/>
    </row>
    <row r="260" spans="2:29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  <c r="AC260" s="18"/>
    </row>
    <row r="261" spans="2:29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  <c r="AC261" s="18"/>
    </row>
    <row r="262" spans="2:29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  <c r="AC262" s="18"/>
    </row>
    <row r="263" spans="2:29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  <c r="AC263" s="18"/>
    </row>
    <row r="264" spans="2:29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  <c r="AC264" s="18"/>
    </row>
    <row r="265" spans="2:29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  <c r="AC265" s="18"/>
    </row>
    <row r="266" spans="2:29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  <c r="AC266" s="18"/>
    </row>
    <row r="267" spans="2:29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  <c r="AC267" s="18"/>
    </row>
    <row r="268" spans="2:29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  <c r="AC268" s="18"/>
    </row>
    <row r="269" spans="2:29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  <c r="AC269" s="18"/>
    </row>
    <row r="270" spans="2:29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  <c r="AC270" s="18"/>
    </row>
    <row r="271" spans="2:29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  <c r="AC271" s="18"/>
    </row>
    <row r="272" spans="2:29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  <c r="AC272" s="18"/>
    </row>
    <row r="273" spans="2:29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  <c r="AC273" s="18"/>
    </row>
    <row r="274" spans="2:29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  <c r="AC274" s="18"/>
    </row>
    <row r="275" spans="2:29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  <c r="AC275" s="18"/>
    </row>
    <row r="276" spans="2:29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  <c r="AC276" s="18"/>
    </row>
    <row r="277" spans="2:29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  <c r="AC277" s="18"/>
    </row>
    <row r="278" spans="2:29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  <c r="AC278" s="18"/>
    </row>
    <row r="279" spans="2:29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  <c r="AC279" s="18"/>
    </row>
    <row r="280" spans="2:29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  <c r="AC280" s="18"/>
    </row>
    <row r="281" spans="2:29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  <c r="AC281" s="18"/>
    </row>
    <row r="282" spans="2:29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  <c r="AC282" s="18"/>
    </row>
    <row r="283" spans="2:29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  <c r="AC283" s="18"/>
    </row>
    <row r="284" spans="2:29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  <c r="AC284" s="18"/>
    </row>
    <row r="285" spans="2:29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  <c r="AC285" s="18"/>
    </row>
    <row r="286" spans="2:29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  <c r="AC286" s="18"/>
    </row>
    <row r="287" spans="2:29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  <c r="AC287" s="18"/>
    </row>
    <row r="288" spans="2:29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  <c r="AC288" s="18"/>
    </row>
    <row r="289" spans="2:29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  <c r="AC289" s="18"/>
    </row>
    <row r="290" spans="2:29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  <c r="AC290" s="18"/>
    </row>
    <row r="291" spans="2:29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  <c r="AC291" s="18"/>
    </row>
    <row r="292" spans="2:29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  <c r="AC292" s="18"/>
    </row>
    <row r="293" spans="2:29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  <c r="AC293" s="18"/>
    </row>
    <row r="294" spans="2:29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  <c r="AC294" s="18"/>
    </row>
    <row r="295" spans="2:29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  <c r="AC295" s="18"/>
    </row>
    <row r="296" spans="2:29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  <c r="AC296" s="18"/>
    </row>
    <row r="297" spans="2:29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  <c r="AC297" s="18"/>
    </row>
    <row r="298" spans="2:29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  <c r="AC298" s="18"/>
    </row>
    <row r="299" spans="2:29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  <c r="AC299" s="18"/>
    </row>
    <row r="300" spans="2:29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  <c r="AC300" s="18"/>
    </row>
    <row r="301" spans="2:29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  <c r="AC301" s="18"/>
    </row>
    <row r="302" spans="2:29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  <c r="AC302" s="18"/>
    </row>
    <row r="303" spans="2:29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  <c r="AC303" s="18"/>
    </row>
    <row r="304" spans="2:29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  <c r="AC304" s="18"/>
    </row>
    <row r="305" spans="1:44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  <c r="AC305" s="18"/>
    </row>
    <row r="306" spans="1:44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  <c r="AC306" s="18"/>
    </row>
    <row r="307" spans="1:44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  <c r="AC307" s="18"/>
    </row>
    <row r="308" spans="1:44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  <c r="AC308" s="18"/>
    </row>
    <row r="309" spans="1:44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  <c r="AC309" s="18"/>
    </row>
    <row r="310" spans="1:44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  <c r="AC310" s="18"/>
    </row>
    <row r="311" spans="1:44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  <c r="AC311" s="18"/>
    </row>
    <row r="312" spans="1:44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  <c r="AC312" s="18"/>
    </row>
    <row r="313" spans="1:44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  <c r="AC313" s="18"/>
    </row>
    <row r="314" spans="1:44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  <c r="AC314" s="18"/>
    </row>
    <row r="315" spans="1:44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18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</row>
    <row r="316" spans="1:44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18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18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18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18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18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18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18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18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18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18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18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18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18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18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18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18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18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18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18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18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18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18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18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  <c r="AC339" s="18"/>
    </row>
    <row r="340" spans="1:44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5">R340-R339+S339</f>
        <v>32.230000000000004</v>
      </c>
      <c r="T340" s="18">
        <f t="shared" ref="T340" si="6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7">W340-W339+X339</f>
        <v>34.760000000000005</v>
      </c>
      <c r="Y340" s="18">
        <f t="shared" ref="Y340" si="8">X340-X339+Y339</f>
        <v>35.35</v>
      </c>
      <c r="Z340" s="18">
        <f t="shared" ref="Z340" si="9">X340-X339+Z339</f>
        <v>35.940000000000005</v>
      </c>
      <c r="AA340" s="18"/>
      <c r="AB340" s="18"/>
      <c r="AC340" s="18"/>
    </row>
    <row r="341" spans="1:44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10">M341-M340+N340</f>
        <v>31.040000000000003</v>
      </c>
      <c r="O341" s="18">
        <v>31.11</v>
      </c>
      <c r="P341" s="18">
        <f t="shared" ref="P341:P342" si="11">O341-O340+P340</f>
        <v>31.19</v>
      </c>
      <c r="Q341" s="18">
        <f t="shared" ref="Q341:Q342" si="12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3">U341-U340+V340</f>
        <v>32.739999999999995</v>
      </c>
      <c r="W341" s="18">
        <f t="shared" ref="W341:W342" si="14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  <c r="AC341" s="18"/>
    </row>
    <row r="342" spans="1:44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10"/>
        <v>30.85</v>
      </c>
      <c r="O342" s="18">
        <v>30.89</v>
      </c>
      <c r="P342" s="18">
        <f t="shared" si="11"/>
        <v>30.970000000000002</v>
      </c>
      <c r="Q342" s="18">
        <f t="shared" si="12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3"/>
        <v>32.51</v>
      </c>
      <c r="W342" s="18">
        <f t="shared" si="14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  <c r="AC342" s="18"/>
    </row>
    <row r="343" spans="1:44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5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6">Q343-Q342+R342</f>
        <v>31.349999999999994</v>
      </c>
      <c r="S343" s="18">
        <f t="shared" ref="S343" si="17">R343-R342+S342</f>
        <v>31.409999999999993</v>
      </c>
      <c r="T343" s="18">
        <f t="shared" ref="T343" si="18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19">W343-W342+X342</f>
        <v>33.94</v>
      </c>
      <c r="Y343" s="18">
        <f t="shared" ref="Y343" si="20">X343-X342+Y342</f>
        <v>34.53</v>
      </c>
      <c r="Z343" s="18">
        <f t="shared" ref="Z343" si="21">X343-X342+Z342</f>
        <v>35.119999999999997</v>
      </c>
      <c r="AA343" s="18"/>
      <c r="AB343" s="18"/>
      <c r="AC343" s="18"/>
    </row>
    <row r="344" spans="1:44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2">M344-M343+N343</f>
        <v>31.88</v>
      </c>
      <c r="O344" s="18">
        <v>31.92</v>
      </c>
      <c r="P344" s="18">
        <f t="shared" ref="P344" si="23">O344-O343+P343</f>
        <v>32</v>
      </c>
      <c r="Q344" s="18">
        <f t="shared" ref="Q344" si="24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5">U344-U343+V343</f>
        <v>33.519999999999996</v>
      </c>
      <c r="W344" s="18">
        <f t="shared" ref="W344" si="26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  <c r="AC344" s="18"/>
    </row>
    <row r="345" spans="1:44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  <c r="AC345" s="18"/>
    </row>
    <row r="346" spans="1:44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18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</row>
    <row r="347" spans="1:44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  <c r="AC347" s="18"/>
    </row>
    <row r="348" spans="1:44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  <c r="AC348" s="18"/>
    </row>
    <row r="349" spans="1:44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  <c r="AC349" s="18"/>
    </row>
    <row r="350" spans="1:44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  <c r="AC350" s="18"/>
    </row>
    <row r="351" spans="1:44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  <c r="AC351" s="18"/>
    </row>
    <row r="352" spans="1:44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  <c r="AC352" s="18"/>
    </row>
    <row r="353" spans="2:29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  <c r="AC353" s="18"/>
    </row>
    <row r="354" spans="2:29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  <c r="AC354" s="18"/>
    </row>
    <row r="355" spans="2:29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  <c r="AC355" s="18"/>
    </row>
    <row r="356" spans="2:29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  <c r="AC356" s="18"/>
    </row>
    <row r="357" spans="2:29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  <c r="AC357" s="18"/>
    </row>
    <row r="358" spans="2:29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  <c r="AC358" s="18"/>
    </row>
    <row r="359" spans="2:29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  <c r="AC359" s="18"/>
    </row>
    <row r="360" spans="2:29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  <c r="AC360" s="18"/>
    </row>
    <row r="361" spans="2:29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  <c r="AC361" s="18"/>
    </row>
    <row r="362" spans="2:29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  <c r="AC362" s="18"/>
    </row>
    <row r="363" spans="2:29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  <c r="AC363" s="18"/>
    </row>
    <row r="364" spans="2:29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  <c r="AC364" s="18"/>
    </row>
    <row r="365" spans="2:29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  <c r="AC365" s="18"/>
    </row>
    <row r="366" spans="2:29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  <c r="AC366" s="18"/>
    </row>
    <row r="367" spans="2:29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  <c r="AC367" s="18"/>
    </row>
    <row r="368" spans="2:29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  <c r="AC368" s="18"/>
    </row>
    <row r="369" spans="2:44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  <c r="AC369" s="18"/>
    </row>
    <row r="370" spans="2:44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  <c r="AC370" s="18"/>
    </row>
    <row r="371" spans="2:44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  <c r="AC371" s="18"/>
    </row>
    <row r="372" spans="2:44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  <c r="AC372" s="18"/>
    </row>
    <row r="373" spans="2:44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18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</row>
    <row r="374" spans="2:44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  <c r="AC374" s="18"/>
    </row>
    <row r="375" spans="2:44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  <c r="AC375" s="18"/>
    </row>
    <row r="376" spans="2:44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  <c r="AC376" s="18"/>
    </row>
    <row r="377" spans="2:44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  <c r="AC377" s="18"/>
    </row>
    <row r="378" spans="2:44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  <c r="AC378" s="18"/>
    </row>
    <row r="379" spans="2:44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  <c r="AC379" s="18"/>
    </row>
    <row r="380" spans="2:44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  <c r="AC380" s="18"/>
    </row>
    <row r="381" spans="2:44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  <c r="AC381" s="18"/>
    </row>
    <row r="382" spans="2:44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  <c r="AC382" s="18"/>
    </row>
    <row r="383" spans="2:44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  <c r="AC383" s="18"/>
    </row>
    <row r="384" spans="2:44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  <c r="AC384" s="18"/>
    </row>
    <row r="385" spans="2:44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  <c r="AC385" s="18"/>
    </row>
    <row r="386" spans="2:44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  <c r="AC386" s="18"/>
    </row>
    <row r="387" spans="2:44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  <c r="AC387" s="18"/>
    </row>
    <row r="388" spans="2:44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  <c r="AC388" s="18"/>
    </row>
    <row r="389" spans="2:44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  <c r="AC389" s="18"/>
    </row>
    <row r="390" spans="2:44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  <c r="AC390" s="18"/>
    </row>
    <row r="391" spans="2:44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  <c r="AC391" s="18"/>
    </row>
    <row r="392" spans="2:44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  <c r="AC392" s="18"/>
    </row>
    <row r="393" spans="2:44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  <c r="AC393" s="18"/>
    </row>
    <row r="394" spans="2:44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  <c r="AC394" s="18"/>
    </row>
    <row r="395" spans="2:44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  <c r="AC395" s="18"/>
    </row>
    <row r="396" spans="2:44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18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</row>
    <row r="397" spans="2:44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  <c r="AC397" s="18"/>
    </row>
    <row r="398" spans="2:44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  <c r="AC398" s="18"/>
    </row>
    <row r="399" spans="2:44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  <c r="AC399" s="18"/>
    </row>
    <row r="400" spans="2:44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  <c r="AC400" s="18"/>
    </row>
    <row r="401" spans="2:44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  <c r="AC401" s="18"/>
    </row>
    <row r="402" spans="2:44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  <c r="AC402" s="18"/>
    </row>
    <row r="403" spans="2:44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  <c r="AC403" s="18"/>
    </row>
    <row r="404" spans="2:44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18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</row>
    <row r="405" spans="2:44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  <c r="AC405" s="18"/>
    </row>
    <row r="406" spans="2:44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  <c r="AC406" s="18"/>
    </row>
    <row r="407" spans="2:44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  <c r="AC407" s="18"/>
    </row>
    <row r="408" spans="2:44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  <c r="AC408" s="18"/>
    </row>
    <row r="409" spans="2:44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  <c r="AC409" s="18"/>
    </row>
    <row r="410" spans="2:44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  <c r="AC410" s="18"/>
    </row>
    <row r="411" spans="2:44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  <c r="AC411" s="18"/>
    </row>
    <row r="412" spans="2:44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  <c r="AC412" s="18"/>
    </row>
    <row r="413" spans="2:44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  <c r="AC413" s="18"/>
    </row>
    <row r="414" spans="2:44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  <c r="AC414" s="18"/>
    </row>
    <row r="415" spans="2:44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  <c r="AC415" s="18"/>
    </row>
    <row r="416" spans="2:44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  <c r="AC416" s="18"/>
    </row>
    <row r="417" spans="2:44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  <c r="AC417" s="18"/>
    </row>
    <row r="418" spans="2:44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  <c r="AC418" s="18"/>
    </row>
    <row r="419" spans="2:44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  <c r="AC419" s="18"/>
    </row>
    <row r="420" spans="2:44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  <c r="AC420" s="18"/>
    </row>
    <row r="421" spans="2:44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  <c r="AC421" s="18"/>
    </row>
    <row r="422" spans="2:44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  <c r="AC422" s="18"/>
    </row>
    <row r="423" spans="2:44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  <c r="AC423" s="18"/>
    </row>
    <row r="424" spans="2:44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  <c r="AC424" s="18"/>
    </row>
    <row r="425" spans="2:44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18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</row>
    <row r="426" spans="2:44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  <c r="AC426" s="18"/>
    </row>
    <row r="427" spans="2:44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  <c r="AC427" s="18"/>
    </row>
    <row r="428" spans="2:44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  <c r="AC428" s="18"/>
    </row>
    <row r="429" spans="2:44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  <c r="AC429" s="18"/>
    </row>
    <row r="430" spans="2:44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  <c r="AC430" s="18"/>
    </row>
    <row r="431" spans="2:44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  <c r="AC431" s="18"/>
    </row>
    <row r="432" spans="2:44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  <c r="AC432" s="18"/>
    </row>
    <row r="433" spans="2:44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18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</row>
    <row r="434" spans="2:44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  <c r="AC434" s="18"/>
    </row>
    <row r="435" spans="2:44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  <c r="AC435" s="18"/>
    </row>
    <row r="436" spans="2:44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  <c r="AC436" s="18"/>
    </row>
    <row r="437" spans="2:44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  <c r="AC437" s="18"/>
    </row>
    <row r="438" spans="2:44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  <c r="AC438" s="18"/>
    </row>
    <row r="439" spans="2:44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  <c r="AC439" s="18"/>
    </row>
    <row r="440" spans="2:44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  <c r="AC440" s="18"/>
    </row>
    <row r="441" spans="2:44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  <c r="AC441" s="18"/>
    </row>
    <row r="442" spans="2:44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  <c r="AC442" s="18"/>
    </row>
    <row r="443" spans="2:44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  <c r="AC443" s="18"/>
    </row>
    <row r="444" spans="2:44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  <c r="AC444" s="18"/>
    </row>
    <row r="445" spans="2:44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  <c r="AC445" s="18"/>
    </row>
    <row r="446" spans="2:44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  <c r="AC446" s="18"/>
    </row>
    <row r="447" spans="2:44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  <c r="AC447" s="18"/>
    </row>
    <row r="448" spans="2:44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  <c r="AC448" s="18"/>
    </row>
    <row r="449" spans="2:29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  <c r="AC449" s="18"/>
    </row>
    <row r="450" spans="2:29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  <c r="AC450" s="18"/>
    </row>
    <row r="451" spans="2:29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  <c r="AC451" s="18"/>
    </row>
    <row r="452" spans="2:29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  <c r="AC452" s="18"/>
    </row>
    <row r="453" spans="2:29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  <c r="AC453" s="18"/>
    </row>
    <row r="454" spans="2:29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  <c r="AC454" s="18"/>
    </row>
    <row r="455" spans="2:29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  <c r="AC455" s="18"/>
    </row>
    <row r="456" spans="2:29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  <c r="AC456" s="18"/>
    </row>
    <row r="457" spans="2:29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  <c r="AC457" s="18"/>
    </row>
    <row r="458" spans="2:29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  <c r="AC458" s="18"/>
    </row>
    <row r="459" spans="2:29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  <c r="AC459" s="18"/>
    </row>
    <row r="460" spans="2:29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  <c r="AC460" s="18"/>
    </row>
    <row r="461" spans="2:29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  <c r="AC461" s="18"/>
    </row>
    <row r="462" spans="2:29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  <c r="AC462" s="18"/>
    </row>
    <row r="463" spans="2:29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  <c r="AC463" s="18"/>
    </row>
    <row r="464" spans="2:29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  <c r="AC464" s="18"/>
    </row>
    <row r="465" spans="2:44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18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</row>
    <row r="466" spans="2:44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  <c r="AC466" s="18"/>
    </row>
    <row r="467" spans="2:44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  <c r="AC467" s="18"/>
    </row>
    <row r="468" spans="2:44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  <c r="AC468" s="18"/>
    </row>
    <row r="469" spans="2:44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  <c r="AC469" s="18"/>
    </row>
    <row r="470" spans="2:44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  <c r="AC470" s="18"/>
    </row>
    <row r="471" spans="2:44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  <c r="AC471" s="18"/>
    </row>
    <row r="472" spans="2:44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  <c r="AC472" s="18"/>
    </row>
    <row r="473" spans="2:44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  <c r="AC473" s="18"/>
    </row>
    <row r="474" spans="2:44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  <c r="AC474" s="18"/>
    </row>
    <row r="475" spans="2:44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  <c r="AC475" s="18"/>
    </row>
    <row r="476" spans="2:44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  <c r="AC476" s="18"/>
    </row>
    <row r="477" spans="2:44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  <c r="AC477" s="18"/>
    </row>
    <row r="478" spans="2:44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  <c r="AC478" s="18"/>
    </row>
    <row r="479" spans="2:44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  <c r="AC479" s="18"/>
    </row>
    <row r="480" spans="2:44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  <c r="AC480" s="18"/>
    </row>
    <row r="481" spans="2:44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  <c r="AC481" s="18"/>
    </row>
    <row r="482" spans="2:44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  <c r="AC482" s="18"/>
    </row>
    <row r="483" spans="2:44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  <c r="AC483" s="18"/>
    </row>
    <row r="484" spans="2:44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  <c r="AC484" s="18"/>
    </row>
    <row r="485" spans="2:44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  <c r="AC485" s="18"/>
    </row>
    <row r="486" spans="2:44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  <c r="AC486" s="18"/>
    </row>
    <row r="487" spans="2:44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  <c r="AC487" s="18"/>
    </row>
    <row r="488" spans="2:44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  <c r="AC488" s="18"/>
    </row>
    <row r="489" spans="2:44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  <c r="AC489" s="18"/>
    </row>
    <row r="490" spans="2:44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  <c r="AC490" s="18"/>
    </row>
    <row r="491" spans="2:44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  <c r="AC491" s="18"/>
    </row>
    <row r="492" spans="2:44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  <c r="AC492" s="18"/>
    </row>
    <row r="493" spans="2:44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  <c r="AC493" s="18"/>
    </row>
    <row r="494" spans="2:44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  <c r="AC494" s="18"/>
    </row>
    <row r="495" spans="2:44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18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</row>
    <row r="496" spans="2:44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  <c r="AC496" s="18"/>
    </row>
    <row r="497" spans="2:29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  <c r="AC497" s="18"/>
    </row>
    <row r="498" spans="2:29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  <c r="AC498" s="18"/>
    </row>
    <row r="499" spans="2:29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  <c r="AC499" s="18"/>
    </row>
    <row r="500" spans="2:29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  <c r="AC500" s="18"/>
    </row>
    <row r="501" spans="2:29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  <c r="AC501" s="18"/>
    </row>
    <row r="502" spans="2:29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  <c r="AC502" s="18"/>
    </row>
    <row r="503" spans="2:29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  <c r="AC503" s="18"/>
    </row>
    <row r="504" spans="2:29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  <c r="AC504" s="18"/>
    </row>
    <row r="505" spans="2:29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  <c r="AC505" s="18"/>
    </row>
    <row r="506" spans="2:29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  <c r="AC506" s="18"/>
    </row>
    <row r="507" spans="2:29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  <c r="AC507" s="18"/>
    </row>
    <row r="508" spans="2:29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  <c r="AC508" s="18"/>
    </row>
    <row r="509" spans="2:29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  <c r="AC509" s="18"/>
    </row>
    <row r="510" spans="2:29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  <c r="AC510" s="18"/>
    </row>
    <row r="511" spans="2:29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  <c r="AC511" s="18"/>
    </row>
    <row r="512" spans="2:29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  <c r="AC512" s="18"/>
    </row>
    <row r="513" spans="2:44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  <c r="AC513" s="18"/>
    </row>
    <row r="514" spans="2:44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  <c r="AC514" s="18"/>
    </row>
    <row r="515" spans="2:44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  <c r="AC515" s="18"/>
    </row>
    <row r="516" spans="2:44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  <c r="AC516" s="18"/>
    </row>
    <row r="517" spans="2:44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  <c r="AC517" s="18"/>
    </row>
    <row r="518" spans="2:44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  <c r="AC518" s="18"/>
    </row>
    <row r="519" spans="2:44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  <c r="AC519" s="18"/>
    </row>
    <row r="520" spans="2:44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  <c r="AC520" s="18"/>
    </row>
    <row r="521" spans="2:44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  <c r="AC521" s="18"/>
    </row>
    <row r="522" spans="2:44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  <c r="AC522" s="18"/>
    </row>
    <row r="523" spans="2:44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  <c r="AC523" s="18"/>
    </row>
    <row r="524" spans="2:44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  <c r="AC524" s="18"/>
    </row>
    <row r="525" spans="2:44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18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</row>
    <row r="526" spans="2:44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  <c r="AC526" s="18"/>
    </row>
    <row r="527" spans="2:44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  <c r="AC527" s="18"/>
    </row>
    <row r="528" spans="2:44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  <c r="AC528" s="18"/>
    </row>
    <row r="529" spans="2:29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  <c r="AC529" s="18"/>
    </row>
    <row r="530" spans="2:29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  <c r="AC530" s="18"/>
    </row>
    <row r="531" spans="2:29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  <c r="AC531" s="18"/>
    </row>
    <row r="532" spans="2:29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  <c r="AC532" s="18"/>
    </row>
    <row r="533" spans="2:29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  <c r="AC533" s="18"/>
    </row>
    <row r="534" spans="2:29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  <c r="AC534" s="18"/>
    </row>
    <row r="535" spans="2:29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  <c r="AC535" s="18"/>
    </row>
    <row r="536" spans="2:29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  <c r="AC536" s="18"/>
    </row>
    <row r="537" spans="2:29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  <c r="AC537" s="18"/>
    </row>
    <row r="538" spans="2:29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  <c r="AC538" s="18"/>
    </row>
    <row r="539" spans="2:29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  <c r="AC539" s="18"/>
    </row>
    <row r="540" spans="2:29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  <c r="AC540" s="18"/>
    </row>
    <row r="541" spans="2:29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  <c r="AC541" s="18"/>
    </row>
    <row r="542" spans="2:29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  <c r="AC542" s="18"/>
    </row>
    <row r="543" spans="2:29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  <c r="AC543" s="18"/>
    </row>
    <row r="544" spans="2:29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  <c r="AC544" s="18"/>
    </row>
    <row r="545" spans="2:44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  <c r="AC545" s="18"/>
    </row>
    <row r="546" spans="2:44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  <c r="AC546" s="18"/>
    </row>
    <row r="547" spans="2:44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  <c r="AC547" s="18"/>
    </row>
    <row r="548" spans="2:44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  <c r="AC548" s="18"/>
    </row>
    <row r="549" spans="2:44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  <c r="AC549" s="18"/>
    </row>
    <row r="550" spans="2:44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  <c r="AC550" s="18"/>
    </row>
    <row r="551" spans="2:44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  <c r="AC551" s="18"/>
    </row>
    <row r="552" spans="2:44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  <c r="AC552" s="18"/>
    </row>
    <row r="553" spans="2:44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  <c r="AC553" s="18"/>
    </row>
    <row r="554" spans="2:44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  <c r="AC554" s="18"/>
    </row>
    <row r="555" spans="2:44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  <c r="AC555" s="18"/>
    </row>
    <row r="556" spans="2:44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18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</row>
    <row r="557" spans="2:44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  <c r="AC557" s="18"/>
    </row>
    <row r="558" spans="2:44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  <c r="AC558" s="18"/>
    </row>
    <row r="559" spans="2:44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  <c r="AC559" s="18"/>
    </row>
    <row r="560" spans="2:44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  <c r="AC560" s="18"/>
    </row>
    <row r="561" spans="2:29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  <c r="AC561" s="18"/>
    </row>
    <row r="562" spans="2:29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  <c r="AC562" s="18"/>
    </row>
    <row r="563" spans="2:29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  <c r="AC563" s="18"/>
    </row>
    <row r="564" spans="2:29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  <c r="AC564" s="18"/>
    </row>
    <row r="565" spans="2:29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  <c r="AC565" s="18"/>
    </row>
    <row r="566" spans="2:29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  <c r="AC566" s="18"/>
    </row>
    <row r="567" spans="2:29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  <c r="AC567" s="18"/>
    </row>
    <row r="568" spans="2:29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  <c r="AC568" s="18"/>
    </row>
    <row r="569" spans="2:29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  <c r="AC569" s="18"/>
    </row>
    <row r="570" spans="2:29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  <c r="AC570" s="18"/>
    </row>
    <row r="571" spans="2:29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  <c r="AC571" s="18"/>
    </row>
    <row r="572" spans="2:29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  <c r="AC572" s="18"/>
    </row>
    <row r="573" spans="2:29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  <c r="AC573" s="18"/>
    </row>
    <row r="574" spans="2:29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  <c r="AC574" s="18"/>
    </row>
    <row r="575" spans="2:29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  <c r="AC575" s="18"/>
    </row>
    <row r="576" spans="2:29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  <c r="AC576" s="18"/>
    </row>
    <row r="577" spans="2:44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  <c r="AC577" s="18"/>
    </row>
    <row r="578" spans="2:44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  <c r="AC578" s="18"/>
    </row>
    <row r="579" spans="2:44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  <c r="AC579" s="18"/>
    </row>
    <row r="580" spans="2:44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  <c r="AC580" s="18"/>
    </row>
    <row r="581" spans="2:44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  <c r="AC581" s="18"/>
    </row>
    <row r="582" spans="2:44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  <c r="AC582" s="18"/>
    </row>
    <row r="583" spans="2:44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  <c r="AC583" s="18"/>
    </row>
    <row r="584" spans="2:44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  <c r="AC584" s="18"/>
    </row>
    <row r="585" spans="2:44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  <c r="AC585" s="18"/>
    </row>
    <row r="586" spans="2:44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  <c r="AC586" s="18"/>
    </row>
    <row r="587" spans="2:44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  <c r="AC587" s="18"/>
    </row>
    <row r="588" spans="2:44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  <c r="AC588" s="18"/>
    </row>
    <row r="589" spans="2:44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18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</row>
    <row r="590" spans="2:44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  <c r="AC590" s="18"/>
    </row>
    <row r="591" spans="2:44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  <c r="AC591" s="18"/>
    </row>
    <row r="592" spans="2:44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  <c r="AC592" s="18"/>
    </row>
    <row r="593" spans="2:29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  <c r="AC593" s="18"/>
    </row>
    <row r="594" spans="2:29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  <c r="AC594" s="18"/>
    </row>
    <row r="595" spans="2:29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  <c r="AC595" s="18"/>
    </row>
    <row r="596" spans="2:29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  <c r="AC596" s="18"/>
    </row>
    <row r="597" spans="2:29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  <c r="AC597" s="18"/>
    </row>
    <row r="598" spans="2:29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  <c r="AC598" s="18"/>
    </row>
    <row r="599" spans="2:29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  <c r="AC599" s="18"/>
    </row>
    <row r="600" spans="2:29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  <c r="AC600" s="18"/>
    </row>
    <row r="601" spans="2:29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  <c r="AC601" s="18"/>
    </row>
    <row r="602" spans="2:29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  <c r="AC602" s="18"/>
    </row>
    <row r="603" spans="2:29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  <c r="AC603" s="18"/>
    </row>
    <row r="604" spans="2:29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  <c r="AC604" s="18"/>
    </row>
    <row r="605" spans="2:29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  <c r="AC605" s="18"/>
    </row>
    <row r="606" spans="2:29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  <c r="AC606" s="18"/>
    </row>
    <row r="607" spans="2:29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  <c r="AC607" s="18"/>
    </row>
    <row r="608" spans="2:29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  <c r="AC608" s="18"/>
    </row>
    <row r="609" spans="2:29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  <c r="AC609" s="18"/>
    </row>
    <row r="610" spans="2:29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  <c r="AC610" s="18"/>
    </row>
    <row r="611" spans="2:29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  <c r="AC611" s="18"/>
    </row>
    <row r="612" spans="2:29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  <c r="AC612" s="18"/>
    </row>
    <row r="613" spans="2:29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  <c r="AC613" s="18"/>
    </row>
    <row r="614" spans="2:29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  <c r="AC614" s="18"/>
    </row>
    <row r="615" spans="2:29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  <c r="AC615" s="18"/>
    </row>
    <row r="616" spans="2:29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  <c r="AC616" s="18"/>
    </row>
    <row r="617" spans="2:29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  <c r="AC617" s="18"/>
    </row>
    <row r="618" spans="2:29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  <c r="AC618" s="18"/>
    </row>
    <row r="619" spans="2:29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  <c r="AC619" s="18"/>
    </row>
    <row r="620" spans="2:29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  <c r="AC620" s="18"/>
    </row>
    <row r="621" spans="2:29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  <c r="AC621" s="18"/>
    </row>
    <row r="622" spans="2:29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  <c r="AC622" s="18"/>
    </row>
    <row r="623" spans="2:29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  <c r="AC623" s="18"/>
    </row>
    <row r="624" spans="2:29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  <c r="AC624" s="18"/>
    </row>
    <row r="625" spans="2:44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18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</row>
    <row r="626" spans="2:44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  <c r="AC626" s="18"/>
    </row>
    <row r="627" spans="2:44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  <c r="AC627" s="18"/>
    </row>
    <row r="628" spans="2:44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  <c r="AC628" s="18"/>
    </row>
    <row r="629" spans="2:44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  <c r="AC629" s="18"/>
    </row>
    <row r="630" spans="2:44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  <c r="AC630" s="18"/>
    </row>
    <row r="631" spans="2:44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  <c r="AC631" s="18"/>
    </row>
    <row r="632" spans="2:44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  <c r="AC632" s="18"/>
    </row>
    <row r="633" spans="2:44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  <c r="AC633" s="18"/>
    </row>
    <row r="634" spans="2:44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  <c r="AC634" s="18"/>
    </row>
    <row r="635" spans="2:44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  <c r="AC635" s="18"/>
    </row>
    <row r="636" spans="2:44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  <c r="AC636" s="18"/>
    </row>
    <row r="637" spans="2:44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  <c r="AC637" s="18"/>
    </row>
    <row r="638" spans="2:44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  <c r="AC638" s="18"/>
    </row>
    <row r="639" spans="2:44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  <c r="AC639" s="18"/>
    </row>
    <row r="640" spans="2:44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  <c r="AC640" s="18"/>
    </row>
    <row r="641" spans="2:44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  <c r="AC641" s="18"/>
    </row>
    <row r="642" spans="2:44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  <c r="AC642" s="18"/>
    </row>
    <row r="643" spans="2:44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  <c r="AC643" s="18"/>
    </row>
    <row r="644" spans="2:44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  <c r="AC644" s="18"/>
    </row>
    <row r="645" spans="2:44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  <c r="AC645" s="18"/>
    </row>
    <row r="646" spans="2:44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  <c r="AC646" s="18"/>
    </row>
    <row r="647" spans="2:44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  <c r="AC647" s="18"/>
    </row>
    <row r="648" spans="2:44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  <c r="AC648" s="18"/>
    </row>
    <row r="649" spans="2:44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  <c r="AC649" s="18"/>
    </row>
    <row r="650" spans="2:44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  <c r="AC650" s="18"/>
    </row>
    <row r="651" spans="2:44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  <c r="AC651" s="18"/>
    </row>
    <row r="652" spans="2:44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18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</row>
    <row r="653" spans="2:44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  <c r="AC653" s="18"/>
    </row>
    <row r="654" spans="2:44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  <c r="AC654" s="18"/>
    </row>
    <row r="655" spans="2:44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  <c r="AC655" s="18"/>
    </row>
    <row r="656" spans="2:44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  <c r="AC656" s="18"/>
    </row>
    <row r="657" spans="2:29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  <c r="AC657" s="18"/>
    </row>
    <row r="658" spans="2:29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  <c r="AC658" s="18"/>
    </row>
    <row r="659" spans="2:29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  <c r="AC659" s="18"/>
    </row>
    <row r="660" spans="2:29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  <c r="AC660" s="18"/>
    </row>
    <row r="661" spans="2:29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  <c r="AC661" s="18"/>
    </row>
    <row r="662" spans="2:29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  <c r="AC662" s="18"/>
    </row>
    <row r="663" spans="2:29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  <c r="AC663" s="18"/>
    </row>
    <row r="664" spans="2:29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  <c r="AC664" s="18"/>
    </row>
    <row r="665" spans="2:29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  <c r="AC665" s="18"/>
    </row>
    <row r="666" spans="2:29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  <c r="AC666" s="18"/>
    </row>
    <row r="667" spans="2:29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  <c r="AC667" s="18"/>
    </row>
    <row r="668" spans="2:29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  <c r="AC668" s="18"/>
    </row>
    <row r="669" spans="2:29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  <c r="AC669" s="18"/>
    </row>
    <row r="670" spans="2:29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  <c r="AC670" s="18"/>
    </row>
    <row r="671" spans="2:29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  <c r="AC671" s="18"/>
    </row>
    <row r="672" spans="2:29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  <c r="AC672" s="18"/>
    </row>
    <row r="673" spans="2:29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  <c r="AC673" s="18"/>
    </row>
    <row r="674" spans="2:29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  <c r="AC674" s="18"/>
    </row>
    <row r="675" spans="2:29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  <c r="AC675" s="18"/>
    </row>
    <row r="676" spans="2:29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  <c r="AC676" s="18"/>
    </row>
    <row r="677" spans="2:29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  <c r="AC677" s="18"/>
    </row>
    <row r="678" spans="2:29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  <c r="AC678" s="18"/>
    </row>
    <row r="679" spans="2:29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  <c r="AC679" s="18"/>
    </row>
    <row r="680" spans="2:29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  <c r="AC680" s="18"/>
    </row>
    <row r="681" spans="2:29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  <c r="AC681" s="18"/>
    </row>
    <row r="682" spans="2:29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  <c r="AC682" s="18"/>
    </row>
    <row r="683" spans="2:29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  <c r="AC683" s="18"/>
    </row>
    <row r="684" spans="2:29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  <c r="AC684" s="18"/>
    </row>
    <row r="685" spans="2:29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  <c r="AC685" s="18"/>
    </row>
    <row r="686" spans="2:29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  <c r="AC686" s="18"/>
    </row>
    <row r="687" spans="2:29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  <c r="AC687" s="18"/>
    </row>
    <row r="688" spans="2:29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  <c r="AC688" s="18"/>
    </row>
    <row r="689" spans="2:29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  <c r="AC689" s="18"/>
    </row>
    <row r="690" spans="2:29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  <c r="AC690" s="18"/>
    </row>
    <row r="691" spans="2:29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  <c r="AC691" s="18"/>
    </row>
    <row r="692" spans="2:29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  <c r="AC692" s="18"/>
    </row>
    <row r="693" spans="2:29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  <c r="AC693" s="18"/>
    </row>
    <row r="694" spans="2:29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  <c r="AC694" s="18"/>
    </row>
    <row r="695" spans="2:29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  <c r="AC695" s="18"/>
    </row>
    <row r="696" spans="2:29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  <c r="AC696" s="18"/>
    </row>
    <row r="697" spans="2:29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  <c r="AC697" s="18"/>
    </row>
    <row r="698" spans="2:29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  <c r="AC698" s="18"/>
    </row>
    <row r="699" spans="2:29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  <c r="AC699" s="18"/>
    </row>
    <row r="700" spans="2:29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  <c r="AC700" s="18"/>
    </row>
    <row r="701" spans="2:29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  <c r="AC701" s="18"/>
    </row>
    <row r="702" spans="2:29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  <c r="AC702" s="18"/>
    </row>
    <row r="703" spans="2:29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  <c r="AC703" s="18"/>
    </row>
    <row r="704" spans="2:29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  <c r="AC704" s="18"/>
    </row>
    <row r="705" spans="2:29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  <c r="AC705" s="18"/>
    </row>
    <row r="706" spans="2:29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  <c r="AC706" s="18"/>
    </row>
    <row r="707" spans="2:29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  <c r="AC707" s="18"/>
    </row>
    <row r="708" spans="2:29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  <c r="AC708" s="18"/>
    </row>
    <row r="709" spans="2:29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  <c r="AC709" s="18"/>
    </row>
    <row r="710" spans="2:29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  <c r="AC710" s="18"/>
    </row>
    <row r="711" spans="2:29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  <c r="AC711" s="18"/>
    </row>
    <row r="712" spans="2:29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  <c r="AC712" s="18"/>
    </row>
    <row r="713" spans="2:29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  <c r="AC713" s="18"/>
    </row>
    <row r="714" spans="2:29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  <c r="AC714" s="18"/>
    </row>
    <row r="715" spans="2:29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  <c r="AC715" s="18"/>
    </row>
    <row r="716" spans="2:29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  <c r="AC716" s="18"/>
    </row>
    <row r="717" spans="2:29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  <c r="AC717" s="18"/>
    </row>
    <row r="718" spans="2:29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  <c r="AC718" s="18"/>
    </row>
    <row r="719" spans="2:29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  <c r="AC719" s="18"/>
    </row>
    <row r="720" spans="2:29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  <c r="AC720" s="18"/>
    </row>
    <row r="721" spans="2:29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  <c r="AC721" s="18"/>
    </row>
    <row r="722" spans="2:29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  <c r="AC722" s="18"/>
    </row>
    <row r="723" spans="2:29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  <c r="AC723" s="18"/>
    </row>
    <row r="724" spans="2:29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  <c r="AC724" s="18"/>
    </row>
    <row r="725" spans="2:29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  <c r="AC725" s="18"/>
    </row>
    <row r="726" spans="2:29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  <c r="AC726" s="18"/>
    </row>
    <row r="727" spans="2:29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  <c r="AC727" s="18"/>
    </row>
    <row r="728" spans="2:29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  <c r="AC728" s="18"/>
    </row>
    <row r="729" spans="2:29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  <c r="AC729" s="18"/>
    </row>
    <row r="730" spans="2:29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  <c r="AC730" s="18"/>
    </row>
    <row r="731" spans="2:29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  <c r="AC731" s="18"/>
    </row>
    <row r="732" spans="2:29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  <c r="AC732" s="18"/>
    </row>
    <row r="733" spans="2:29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  <c r="AC733" s="18"/>
    </row>
    <row r="734" spans="2:29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  <c r="AC734" s="18"/>
    </row>
    <row r="735" spans="2:29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  <c r="AC735" s="18"/>
    </row>
    <row r="736" spans="2:29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  <c r="AC736" s="18"/>
    </row>
    <row r="737" spans="2:29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  <c r="AC737" s="18"/>
    </row>
    <row r="738" spans="2:29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  <c r="AC738" s="18"/>
    </row>
    <row r="739" spans="2:29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  <c r="AC739" s="18"/>
    </row>
    <row r="740" spans="2:29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  <c r="AC740" s="18"/>
    </row>
    <row r="741" spans="2:29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  <c r="AC741" s="18"/>
    </row>
    <row r="742" spans="2:29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  <c r="AC742" s="18"/>
    </row>
    <row r="743" spans="2:29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  <c r="AC743" s="18"/>
    </row>
    <row r="744" spans="2:29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  <c r="AC744" s="18"/>
    </row>
    <row r="745" spans="2:29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  <c r="AC745" s="18"/>
    </row>
    <row r="746" spans="2:29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  <c r="AC746" s="18"/>
    </row>
    <row r="747" spans="2:29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  <c r="AC747" s="18"/>
    </row>
    <row r="748" spans="2:29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  <c r="AC748" s="18"/>
    </row>
    <row r="749" spans="2:29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  <c r="AC749" s="18"/>
    </row>
    <row r="750" spans="2:29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  <c r="AC750" s="18"/>
    </row>
    <row r="751" spans="2:29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  <c r="AC751" s="18"/>
    </row>
    <row r="752" spans="2:29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  <c r="AC752" s="18"/>
    </row>
    <row r="753" spans="2:29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  <c r="AC753" s="18"/>
    </row>
    <row r="754" spans="2:29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  <c r="AC754" s="18"/>
    </row>
    <row r="755" spans="2:29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  <c r="AC755" s="18"/>
    </row>
    <row r="756" spans="2:29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  <c r="AC756" s="18"/>
    </row>
    <row r="757" spans="2:29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  <c r="AC757" s="18"/>
    </row>
    <row r="758" spans="2:29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  <c r="AC758" s="18"/>
    </row>
    <row r="759" spans="2:29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  <c r="AC759" s="18"/>
    </row>
    <row r="760" spans="2:29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  <c r="AC760" s="18"/>
    </row>
    <row r="761" spans="2:29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  <c r="AC761" s="18"/>
    </row>
    <row r="762" spans="2:29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  <c r="AC762" s="18"/>
    </row>
    <row r="763" spans="2:29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  <c r="AC763" s="18"/>
    </row>
    <row r="764" spans="2:29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  <c r="AC764" s="18"/>
    </row>
    <row r="765" spans="2:29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  <c r="AC765" s="18"/>
    </row>
    <row r="766" spans="2:29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  <c r="AC766" s="18"/>
    </row>
    <row r="767" spans="2:29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  <c r="AC767" s="18"/>
    </row>
    <row r="768" spans="2:29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  <c r="AC768" s="18"/>
    </row>
    <row r="769" spans="2:29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  <c r="AC769" s="18"/>
    </row>
    <row r="770" spans="2:29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  <c r="AC770" s="18"/>
    </row>
    <row r="771" spans="2:29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  <c r="AC771" s="18"/>
    </row>
    <row r="772" spans="2:29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  <c r="AC772" s="18"/>
    </row>
    <row r="773" spans="2:29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  <c r="AC773" s="18"/>
    </row>
    <row r="774" spans="2:29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  <c r="AC774" s="18"/>
    </row>
    <row r="775" spans="2:29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  <c r="AC775" s="18"/>
    </row>
    <row r="776" spans="2:29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  <c r="AC776" s="18"/>
    </row>
    <row r="777" spans="2:29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  <c r="AC777" s="18"/>
    </row>
    <row r="778" spans="2:29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  <c r="AC778" s="18"/>
    </row>
    <row r="779" spans="2:29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  <c r="AC779" s="18"/>
    </row>
    <row r="780" spans="2:29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  <c r="AC780" s="18"/>
    </row>
    <row r="781" spans="2:29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  <c r="AC781" s="18"/>
    </row>
    <row r="782" spans="2:29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  <c r="AC782" s="18"/>
    </row>
    <row r="783" spans="2:29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  <c r="AC783" s="18"/>
    </row>
    <row r="784" spans="2:29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  <c r="AC784" s="18"/>
    </row>
    <row r="785" spans="2:29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  <c r="AC785" s="18"/>
    </row>
    <row r="786" spans="2:29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  <c r="AC786" s="18"/>
    </row>
    <row r="787" spans="2:29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  <c r="AC787" s="18"/>
    </row>
    <row r="788" spans="2:29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  <c r="AC788" s="18"/>
    </row>
    <row r="789" spans="2:29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  <c r="AC789" s="18"/>
    </row>
    <row r="790" spans="2:29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  <c r="AC790" s="18"/>
    </row>
    <row r="791" spans="2:29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  <c r="AC791" s="18"/>
    </row>
    <row r="792" spans="2:29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  <c r="AC792" s="18"/>
    </row>
    <row r="793" spans="2:29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  <c r="AC793" s="18"/>
    </row>
    <row r="794" spans="2:29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  <c r="AC794" s="18"/>
    </row>
    <row r="795" spans="2:29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  <c r="AC795" s="18"/>
    </row>
    <row r="796" spans="2:29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  <c r="AC796" s="18"/>
    </row>
    <row r="797" spans="2:29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  <c r="AC797" s="18"/>
    </row>
    <row r="798" spans="2:29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  <c r="AC798" s="18"/>
    </row>
    <row r="799" spans="2:29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  <c r="AC799" s="18"/>
    </row>
    <row r="800" spans="2:29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  <c r="AC800" s="18"/>
    </row>
    <row r="801" spans="2:29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  <c r="AC801" s="18"/>
    </row>
    <row r="802" spans="2:29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  <c r="AC802" s="18"/>
    </row>
    <row r="803" spans="2:29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  <c r="AC803" s="18"/>
    </row>
    <row r="804" spans="2:29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  <c r="AC804" s="18"/>
    </row>
    <row r="805" spans="2:29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  <c r="AC805" s="18"/>
    </row>
    <row r="806" spans="2:29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  <c r="AC806" s="18"/>
    </row>
    <row r="807" spans="2:29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  <c r="AC807" s="18"/>
    </row>
    <row r="808" spans="2:29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  <c r="AC808" s="18"/>
    </row>
    <row r="809" spans="2:29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  <c r="AC809" s="18"/>
    </row>
    <row r="810" spans="2:29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  <c r="AC810" s="18"/>
    </row>
    <row r="811" spans="2:29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  <c r="AC811" s="18"/>
    </row>
    <row r="812" spans="2:29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  <c r="AC812" s="18"/>
    </row>
    <row r="813" spans="2:29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  <c r="AC813" s="18"/>
    </row>
    <row r="814" spans="2:29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  <c r="AC814" s="18"/>
    </row>
    <row r="815" spans="2:29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  <c r="AC815" s="18"/>
    </row>
    <row r="816" spans="2:29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  <c r="AC816" s="18"/>
    </row>
    <row r="817" spans="2:29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  <c r="AC817" s="18"/>
    </row>
    <row r="818" spans="2:29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  <c r="AC818" s="18"/>
    </row>
    <row r="819" spans="2:29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  <c r="AC819" s="18"/>
    </row>
    <row r="820" spans="2:29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  <c r="AC820" s="18"/>
    </row>
    <row r="821" spans="2:29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  <c r="AC821" s="18"/>
    </row>
    <row r="822" spans="2:29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  <c r="AC822" s="18"/>
    </row>
    <row r="823" spans="2:29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  <c r="AC823" s="18"/>
    </row>
    <row r="824" spans="2:29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  <c r="AC824" s="18"/>
    </row>
    <row r="825" spans="2:29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  <c r="AC825" s="18"/>
    </row>
    <row r="826" spans="2:29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  <c r="AC826" s="18"/>
    </row>
    <row r="827" spans="2:29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  <c r="AC827" s="18"/>
    </row>
    <row r="828" spans="2:29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  <c r="AC828" s="18"/>
    </row>
    <row r="829" spans="2:29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  <c r="AC829" s="18"/>
    </row>
    <row r="830" spans="2:29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  <c r="AC830" s="18"/>
    </row>
    <row r="831" spans="2:29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  <c r="AC831" s="18"/>
    </row>
    <row r="832" spans="2:29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  <c r="AC832" s="18"/>
    </row>
    <row r="833" spans="2:29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  <c r="AC833" s="18"/>
    </row>
    <row r="834" spans="2:29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  <c r="AC834" s="18"/>
    </row>
    <row r="835" spans="2:29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  <c r="AC835" s="18"/>
    </row>
    <row r="836" spans="2:29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  <c r="AC836" s="18"/>
    </row>
    <row r="837" spans="2:29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  <c r="AC837" s="18"/>
    </row>
    <row r="838" spans="2:29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  <c r="AC838" s="18"/>
    </row>
    <row r="839" spans="2:29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  <c r="AC839" s="18"/>
    </row>
    <row r="840" spans="2:29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  <c r="AC840" s="18"/>
    </row>
    <row r="841" spans="2:29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  <c r="AC841" s="18"/>
    </row>
    <row r="842" spans="2:29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  <c r="AC842" s="18"/>
    </row>
    <row r="843" spans="2:29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  <c r="AC843" s="18"/>
    </row>
    <row r="844" spans="2:29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  <c r="AC844" s="18"/>
    </row>
    <row r="845" spans="2:29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  <c r="AC845" s="18"/>
    </row>
    <row r="846" spans="2:29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  <c r="AC846" s="18"/>
    </row>
    <row r="847" spans="2:29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  <c r="AC847" s="18"/>
    </row>
    <row r="848" spans="2:29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  <c r="AC848" s="18"/>
    </row>
    <row r="849" spans="2:29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  <c r="AC849" s="18"/>
    </row>
    <row r="850" spans="2:29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  <c r="AC850" s="18"/>
    </row>
    <row r="851" spans="2:29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  <c r="AC851" s="18"/>
    </row>
    <row r="852" spans="2:29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  <c r="AC852" s="18"/>
    </row>
    <row r="853" spans="2:29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  <c r="AC853" s="18"/>
    </row>
    <row r="854" spans="2:29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  <c r="AC854" s="18"/>
    </row>
    <row r="855" spans="2:29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  <c r="AC855" s="18"/>
    </row>
    <row r="856" spans="2:29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  <c r="AC856" s="18"/>
    </row>
    <row r="857" spans="2:29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  <c r="AC857" s="18"/>
    </row>
    <row r="858" spans="2:29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  <c r="AC858" s="18"/>
    </row>
    <row r="859" spans="2:29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  <c r="AC859" s="18"/>
    </row>
    <row r="860" spans="2:29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  <c r="AC860" s="18"/>
    </row>
    <row r="861" spans="2:29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  <c r="AC861" s="18"/>
    </row>
    <row r="862" spans="2:29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  <c r="AC862" s="18"/>
    </row>
    <row r="863" spans="2:29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  <c r="AC863" s="18"/>
    </row>
    <row r="864" spans="2:29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  <c r="AC864" s="18"/>
    </row>
    <row r="865" spans="2:29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  <c r="AC865" s="18"/>
    </row>
    <row r="866" spans="2:29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  <c r="AC866" s="18"/>
    </row>
    <row r="867" spans="2:29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  <c r="AC867" s="18"/>
    </row>
    <row r="868" spans="2:29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  <c r="AC868" s="18"/>
    </row>
    <row r="869" spans="2:29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  <c r="AC869" s="18"/>
    </row>
    <row r="870" spans="2:29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  <c r="AC870" s="18"/>
    </row>
    <row r="871" spans="2:29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  <c r="AC871" s="18"/>
    </row>
    <row r="872" spans="2:29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  <c r="AC872" s="18"/>
    </row>
    <row r="873" spans="2:29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  <c r="AC873" s="18"/>
    </row>
    <row r="874" spans="2:29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  <c r="AC874" s="18"/>
    </row>
    <row r="875" spans="2:29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  <c r="AC875" s="18"/>
    </row>
    <row r="876" spans="2:29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  <c r="AC876" s="18"/>
    </row>
    <row r="877" spans="2:29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  <c r="AC877" s="18"/>
    </row>
    <row r="878" spans="2:29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  <c r="AC878" s="18"/>
    </row>
    <row r="879" spans="2:29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  <c r="AC879" s="18"/>
    </row>
    <row r="880" spans="2:29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  <c r="AC880" s="18"/>
    </row>
    <row r="881" spans="2:29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  <c r="AC881" s="18"/>
    </row>
    <row r="882" spans="2:29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  <c r="AC882" s="18"/>
    </row>
    <row r="883" spans="2:29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  <c r="AC883" s="18"/>
    </row>
    <row r="884" spans="2:29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  <c r="AC884" s="18"/>
    </row>
    <row r="885" spans="2:29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  <c r="AC885" s="18"/>
    </row>
    <row r="886" spans="2:29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  <c r="AC886" s="18"/>
    </row>
    <row r="887" spans="2:29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  <c r="AC887" s="18"/>
    </row>
    <row r="888" spans="2:29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  <c r="AC888" s="18"/>
    </row>
    <row r="889" spans="2:29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  <c r="AC889" s="18"/>
    </row>
    <row r="890" spans="2:29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  <c r="AC890" s="18"/>
    </row>
    <row r="891" spans="2:29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  <c r="AC891" s="18"/>
    </row>
    <row r="892" spans="2:29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  <c r="AC892" s="18"/>
    </row>
    <row r="893" spans="2:29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  <c r="AC893" s="18"/>
    </row>
    <row r="894" spans="2:29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  <c r="AC894" s="18"/>
    </row>
    <row r="895" spans="2:29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  <c r="AC895" s="18"/>
    </row>
    <row r="896" spans="2:29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  <c r="AC896" s="18"/>
    </row>
    <row r="897" spans="2:29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  <c r="AC897" s="18"/>
    </row>
    <row r="898" spans="2:29" s="23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  <c r="AC898" s="18"/>
    </row>
    <row r="899" spans="2:29" s="23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  <c r="AC899" s="18"/>
    </row>
    <row r="900" spans="2:29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  <c r="AC900" s="18"/>
    </row>
    <row r="901" spans="2:29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  <c r="AC901" s="18"/>
    </row>
    <row r="902" spans="2:29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  <c r="AC902" s="18"/>
    </row>
    <row r="903" spans="2:29" s="23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  <c r="AC903" s="18"/>
    </row>
    <row r="904" spans="2:29" s="23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  <c r="AC904" s="18"/>
    </row>
    <row r="905" spans="2:29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  <c r="AC905" s="18"/>
    </row>
    <row r="906" spans="2:29" s="23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  <c r="AC906" s="18"/>
    </row>
    <row r="907" spans="2:29" s="23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  <c r="AC907" s="18"/>
    </row>
    <row r="908" spans="2:29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  <c r="AC908" s="18"/>
    </row>
    <row r="909" spans="2:29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  <c r="AC909" s="18"/>
    </row>
    <row r="910" spans="2:29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  <c r="AC910" s="18"/>
    </row>
    <row r="911" spans="2:29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  <c r="AC911" s="18"/>
    </row>
    <row r="912" spans="2:29" s="23" customFormat="1" ht="15" x14ac:dyDescent="0.25">
      <c r="B912" s="21">
        <v>45000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89.2</v>
      </c>
      <c r="U912" s="18">
        <v>93.31</v>
      </c>
      <c r="V912" s="18">
        <v>97.43</v>
      </c>
      <c r="W912" s="18">
        <v>102.01</v>
      </c>
      <c r="X912" s="18">
        <v>106.41</v>
      </c>
      <c r="Y912" s="18">
        <v>108.57</v>
      </c>
      <c r="Z912" s="18">
        <v>111.07</v>
      </c>
      <c r="AA912" s="18">
        <v>113.57</v>
      </c>
      <c r="AB912" s="18">
        <v>116.07</v>
      </c>
      <c r="AC912" s="18"/>
    </row>
    <row r="913" spans="2:29" s="23" customFormat="1" ht="15" x14ac:dyDescent="0.25">
      <c r="B913" s="21">
        <v>45001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87.07</v>
      </c>
      <c r="U913" s="18">
        <v>91.16</v>
      </c>
      <c r="V913" s="18">
        <v>95.27</v>
      </c>
      <c r="W913" s="18">
        <v>99.57</v>
      </c>
      <c r="X913" s="18">
        <v>103.72</v>
      </c>
      <c r="Y913" s="18">
        <v>105.84</v>
      </c>
      <c r="Z913" s="18">
        <v>108.34</v>
      </c>
      <c r="AA913" s="18">
        <v>110.84</v>
      </c>
      <c r="AB913" s="18">
        <v>113.34</v>
      </c>
      <c r="AC913" s="18"/>
    </row>
    <row r="914" spans="2:29" s="23" customFormat="1" ht="15" x14ac:dyDescent="0.25">
      <c r="B914" s="21">
        <v>45002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87.29</v>
      </c>
      <c r="U914" s="18">
        <v>91.39</v>
      </c>
      <c r="V914" s="18">
        <v>95.49</v>
      </c>
      <c r="W914" s="18">
        <v>99.19</v>
      </c>
      <c r="X914" s="18">
        <v>102.94</v>
      </c>
      <c r="Y914" s="18">
        <v>104.99</v>
      </c>
      <c r="Z914" s="18">
        <v>107.49</v>
      </c>
      <c r="AA914" s="18">
        <v>109.99</v>
      </c>
      <c r="AB914" s="18">
        <v>112.49</v>
      </c>
      <c r="AC914" s="18"/>
    </row>
    <row r="915" spans="2:29" s="23" customFormat="1" ht="15" x14ac:dyDescent="0.25">
      <c r="B915" s="21">
        <v>45005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87.83</v>
      </c>
      <c r="U915" s="18">
        <v>91.93</v>
      </c>
      <c r="V915" s="18">
        <v>95.98</v>
      </c>
      <c r="W915" s="18">
        <v>99.63</v>
      </c>
      <c r="X915" s="18">
        <v>103.28</v>
      </c>
      <c r="Y915" s="18">
        <v>105.3</v>
      </c>
      <c r="Z915" s="18">
        <v>107.8</v>
      </c>
      <c r="AA915" s="18">
        <v>110.3</v>
      </c>
      <c r="AB915" s="18">
        <v>112.8</v>
      </c>
      <c r="AC915" s="18"/>
    </row>
    <row r="916" spans="2:29" s="23" customFormat="1" ht="15" x14ac:dyDescent="0.25">
      <c r="B916" s="21">
        <v>45006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89.73</v>
      </c>
      <c r="U916" s="18">
        <v>93.85</v>
      </c>
      <c r="V916" s="18">
        <v>97.8</v>
      </c>
      <c r="W916" s="18">
        <v>101.53</v>
      </c>
      <c r="X916" s="18">
        <v>105.03</v>
      </c>
      <c r="Y916" s="18">
        <v>107.05</v>
      </c>
      <c r="Z916" s="18">
        <v>109.55</v>
      </c>
      <c r="AA916" s="18">
        <v>112.05</v>
      </c>
      <c r="AB916" s="18">
        <v>114.55</v>
      </c>
      <c r="AC916" s="18"/>
    </row>
    <row r="917" spans="2:29" s="23" customFormat="1" ht="15" x14ac:dyDescent="0.25">
      <c r="B917" s="21">
        <v>45007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89.67</v>
      </c>
      <c r="U917" s="18">
        <v>93.84</v>
      </c>
      <c r="V917" s="18">
        <v>97.79</v>
      </c>
      <c r="W917" s="18">
        <v>101.56</v>
      </c>
      <c r="X917" s="18">
        <v>104.91</v>
      </c>
      <c r="Y917" s="18">
        <v>107.06</v>
      </c>
      <c r="Z917" s="18">
        <v>109.56</v>
      </c>
      <c r="AA917" s="18">
        <v>112.06</v>
      </c>
      <c r="AB917" s="18">
        <v>114.56</v>
      </c>
      <c r="AC917" s="18"/>
    </row>
    <row r="918" spans="2:29" s="23" customFormat="1" ht="15" x14ac:dyDescent="0.25">
      <c r="B918" s="21">
        <v>45008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92.58</v>
      </c>
      <c r="U918" s="18">
        <v>96.82</v>
      </c>
      <c r="V918" s="18">
        <v>100.84</v>
      </c>
      <c r="W918" s="18">
        <v>104.29</v>
      </c>
      <c r="X918" s="18">
        <v>107.79</v>
      </c>
      <c r="Y918" s="18">
        <v>109.94</v>
      </c>
      <c r="Z918" s="18">
        <v>112.44</v>
      </c>
      <c r="AA918" s="18">
        <v>114.94</v>
      </c>
      <c r="AB918" s="18">
        <v>117.44</v>
      </c>
      <c r="AC918" s="18"/>
    </row>
    <row r="919" spans="2:29" s="23" customFormat="1" ht="15" x14ac:dyDescent="0.25">
      <c r="B919" s="21">
        <v>45009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87.65</v>
      </c>
      <c r="U919" s="18">
        <v>91.64</v>
      </c>
      <c r="V919" s="18">
        <v>95.43</v>
      </c>
      <c r="W919" s="18">
        <v>99.07</v>
      </c>
      <c r="X919" s="18">
        <v>102.56</v>
      </c>
      <c r="Y919" s="18">
        <v>104.85</v>
      </c>
      <c r="Z919" s="18">
        <v>107.35</v>
      </c>
      <c r="AA919" s="18">
        <v>109.85</v>
      </c>
      <c r="AB919" s="18">
        <v>112.35</v>
      </c>
      <c r="AC919" s="18"/>
    </row>
    <row r="920" spans="2:29" s="23" customFormat="1" ht="15" x14ac:dyDescent="0.25">
      <c r="B920" s="21">
        <v>45012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87.41</v>
      </c>
      <c r="U920" s="18">
        <v>91.41</v>
      </c>
      <c r="V920" s="18">
        <v>95.2</v>
      </c>
      <c r="W920" s="18">
        <v>98.46</v>
      </c>
      <c r="X920" s="18">
        <v>101.67</v>
      </c>
      <c r="Y920" s="18">
        <v>103.82</v>
      </c>
      <c r="Z920" s="18">
        <v>106.02</v>
      </c>
      <c r="AA920" s="18">
        <v>108.52</v>
      </c>
      <c r="AB920" s="18">
        <v>111.02</v>
      </c>
      <c r="AC920" s="18"/>
    </row>
    <row r="921" spans="2:29" s="23" customFormat="1" ht="15" x14ac:dyDescent="0.25">
      <c r="B921" s="21">
        <v>45013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89.32</v>
      </c>
      <c r="U921" s="18">
        <v>93.46</v>
      </c>
      <c r="V921" s="18">
        <v>97.37</v>
      </c>
      <c r="W921" s="18">
        <v>100.75</v>
      </c>
      <c r="X921" s="18">
        <v>104</v>
      </c>
      <c r="Y921" s="18">
        <v>106.1</v>
      </c>
      <c r="Z921" s="18">
        <v>108.2</v>
      </c>
      <c r="AA921" s="18">
        <v>110.7</v>
      </c>
      <c r="AB921" s="18">
        <v>113.2</v>
      </c>
      <c r="AC921" s="18"/>
    </row>
    <row r="922" spans="2:29" s="23" customFormat="1" ht="15" x14ac:dyDescent="0.25">
      <c r="B922" s="21">
        <v>45014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90.29</v>
      </c>
      <c r="U922" s="18">
        <v>94.47</v>
      </c>
      <c r="V922" s="18">
        <v>98.48</v>
      </c>
      <c r="W922" s="18">
        <v>101.95</v>
      </c>
      <c r="X922" s="18">
        <v>105.2</v>
      </c>
      <c r="Y922" s="18">
        <v>107.3</v>
      </c>
      <c r="Z922" s="18">
        <v>109.4</v>
      </c>
      <c r="AA922" s="18">
        <v>111.5</v>
      </c>
      <c r="AB922" s="18">
        <v>113.6</v>
      </c>
      <c r="AC922" s="18"/>
    </row>
    <row r="923" spans="2:29" s="23" customFormat="1" ht="15" x14ac:dyDescent="0.25">
      <c r="B923" s="21">
        <v>45015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90.96</v>
      </c>
      <c r="U923" s="18">
        <v>95.14</v>
      </c>
      <c r="V923" s="18">
        <v>99.2</v>
      </c>
      <c r="W923" s="18">
        <v>102.76</v>
      </c>
      <c r="X923" s="18">
        <v>106.07</v>
      </c>
      <c r="Y923" s="18">
        <v>108.17</v>
      </c>
      <c r="Z923" s="18">
        <v>110.27</v>
      </c>
      <c r="AA923" s="18">
        <v>112.37</v>
      </c>
      <c r="AB923" s="18">
        <v>114.47</v>
      </c>
      <c r="AC923" s="18"/>
    </row>
    <row r="924" spans="2:29" s="23" customFormat="1" ht="15" x14ac:dyDescent="0.25">
      <c r="B924" s="21">
        <v>45016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91.93</v>
      </c>
      <c r="U924" s="18">
        <v>96.13</v>
      </c>
      <c r="V924" s="18">
        <v>100.22</v>
      </c>
      <c r="W924" s="18">
        <v>103.84</v>
      </c>
      <c r="X924" s="18">
        <v>107.38</v>
      </c>
      <c r="Y924" s="18">
        <v>109.57</v>
      </c>
      <c r="Z924" s="18">
        <v>111.77</v>
      </c>
      <c r="AA924" s="18">
        <v>113.87</v>
      </c>
      <c r="AB924" s="18">
        <v>115.97</v>
      </c>
      <c r="AC924" s="18"/>
    </row>
    <row r="925" spans="2:29" s="23" customFormat="1" ht="15" x14ac:dyDescent="0.25">
      <c r="B925" s="21">
        <v>45019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95.75</v>
      </c>
      <c r="U925" s="18">
        <v>100.12</v>
      </c>
      <c r="V925" s="18">
        <v>104.4</v>
      </c>
      <c r="W925" s="18">
        <v>108.1</v>
      </c>
      <c r="X925" s="18">
        <v>111.82</v>
      </c>
      <c r="Y925" s="18">
        <v>114.02</v>
      </c>
      <c r="Z925" s="18">
        <v>116.22</v>
      </c>
      <c r="AA925" s="18">
        <v>118.32</v>
      </c>
      <c r="AB925" s="18">
        <v>120.42</v>
      </c>
      <c r="AC925" s="18"/>
    </row>
    <row r="926" spans="2:29" s="23" customFormat="1" ht="15" x14ac:dyDescent="0.25">
      <c r="B926" s="21">
        <v>45020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94.96</v>
      </c>
      <c r="U926" s="18">
        <v>99.31</v>
      </c>
      <c r="V926" s="18">
        <v>103.61</v>
      </c>
      <c r="W926" s="18">
        <v>107.42</v>
      </c>
      <c r="X926" s="18">
        <v>111.15</v>
      </c>
      <c r="Y926" s="18">
        <v>113.45</v>
      </c>
      <c r="Z926" s="18">
        <v>115.65</v>
      </c>
      <c r="AA926" s="18">
        <v>117.75</v>
      </c>
      <c r="AB926" s="18">
        <v>119.85</v>
      </c>
      <c r="AC926" s="18"/>
    </row>
    <row r="927" spans="2:29" s="23" customFormat="1" ht="15" x14ac:dyDescent="0.25">
      <c r="B927" s="21">
        <v>45021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96.63</v>
      </c>
      <c r="U927" s="18">
        <v>101.04</v>
      </c>
      <c r="V927" s="18">
        <v>105.45</v>
      </c>
      <c r="W927" s="18">
        <v>109.45</v>
      </c>
      <c r="X927" s="18">
        <v>113.5</v>
      </c>
      <c r="Y927" s="18">
        <v>115.85</v>
      </c>
      <c r="Z927" s="18">
        <v>118.05</v>
      </c>
      <c r="AA927" s="18">
        <v>120.25</v>
      </c>
      <c r="AB927" s="18">
        <v>122.45</v>
      </c>
      <c r="AC927" s="18"/>
    </row>
    <row r="928" spans="2:29" s="23" customFormat="1" ht="15" x14ac:dyDescent="0.25">
      <c r="B928" s="21">
        <v>45022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96.66</v>
      </c>
      <c r="U928" s="18">
        <v>101.1</v>
      </c>
      <c r="V928" s="18">
        <v>105.53</v>
      </c>
      <c r="W928" s="18">
        <v>109.58</v>
      </c>
      <c r="X928" s="18">
        <v>113.63</v>
      </c>
      <c r="Y928" s="18">
        <v>116.03</v>
      </c>
      <c r="Z928" s="18">
        <v>118.23</v>
      </c>
      <c r="AA928" s="18">
        <v>120.43</v>
      </c>
      <c r="AB928" s="18">
        <v>122.63</v>
      </c>
      <c r="AC928" s="18"/>
    </row>
    <row r="929" spans="2:29" s="23" customFormat="1" ht="15" x14ac:dyDescent="0.25">
      <c r="B929" s="21">
        <v>45027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97.44</v>
      </c>
      <c r="U929" s="18">
        <v>102.13</v>
      </c>
      <c r="V929" s="18">
        <v>106.79</v>
      </c>
      <c r="W929" s="18">
        <v>110.84</v>
      </c>
      <c r="X929" s="18">
        <v>114.89</v>
      </c>
      <c r="Y929" s="18">
        <v>117.29</v>
      </c>
      <c r="Z929" s="18">
        <v>119.69</v>
      </c>
      <c r="AA929" s="18">
        <v>122.09</v>
      </c>
      <c r="AB929" s="18">
        <v>124.49</v>
      </c>
      <c r="AC929" s="18"/>
    </row>
    <row r="930" spans="2:29" s="23" customFormat="1" ht="15" x14ac:dyDescent="0.25">
      <c r="B930" s="21">
        <v>45028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95.92</v>
      </c>
      <c r="U930" s="18">
        <v>100.59</v>
      </c>
      <c r="V930" s="18">
        <v>105.17</v>
      </c>
      <c r="W930" s="18">
        <v>109.32</v>
      </c>
      <c r="X930" s="18">
        <v>113.32</v>
      </c>
      <c r="Y930" s="18">
        <v>115.72</v>
      </c>
      <c r="Z930" s="18">
        <v>118.12</v>
      </c>
      <c r="AA930" s="18">
        <v>120.52</v>
      </c>
      <c r="AB930" s="18">
        <v>122.92</v>
      </c>
      <c r="AC930" s="18"/>
    </row>
    <row r="931" spans="2:29" s="23" customFormat="1" ht="15" x14ac:dyDescent="0.25">
      <c r="B931" s="21">
        <v>45029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94.45</v>
      </c>
      <c r="U931" s="18">
        <v>99.07</v>
      </c>
      <c r="V931" s="18">
        <v>103.64</v>
      </c>
      <c r="W931" s="18">
        <v>107.79</v>
      </c>
      <c r="X931" s="18">
        <v>111.84</v>
      </c>
      <c r="Y931" s="18">
        <v>114.19</v>
      </c>
      <c r="Z931" s="18">
        <v>116.54</v>
      </c>
      <c r="AA931" s="18">
        <v>118.89</v>
      </c>
      <c r="AB931" s="18">
        <v>121.24</v>
      </c>
      <c r="AC931" s="18"/>
    </row>
    <row r="932" spans="2:29" s="23" customFormat="1" ht="15" x14ac:dyDescent="0.25">
      <c r="B932" s="21">
        <v>45030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93.84</v>
      </c>
      <c r="U932" s="18">
        <v>98.41</v>
      </c>
      <c r="V932" s="18">
        <v>102.9</v>
      </c>
      <c r="W932" s="18">
        <v>107.05</v>
      </c>
      <c r="X932" s="18">
        <v>110.95</v>
      </c>
      <c r="Y932" s="18">
        <v>113.45</v>
      </c>
      <c r="Z932" s="18">
        <v>115.95</v>
      </c>
      <c r="AA932" s="18">
        <v>118.45</v>
      </c>
      <c r="AB932" s="18">
        <v>120.95</v>
      </c>
      <c r="AC932" s="18"/>
    </row>
    <row r="933" spans="2:29" s="23" customFormat="1" ht="15" x14ac:dyDescent="0.25">
      <c r="B933" s="21">
        <v>45033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93.04</v>
      </c>
      <c r="U933" s="18">
        <v>97.62</v>
      </c>
      <c r="V933" s="18">
        <v>102.09</v>
      </c>
      <c r="W933" s="18">
        <v>106.09</v>
      </c>
      <c r="X933" s="18">
        <v>109.94</v>
      </c>
      <c r="Y933" s="18">
        <v>112.44</v>
      </c>
      <c r="Z933" s="18">
        <v>114.94</v>
      </c>
      <c r="AA933" s="18">
        <v>117.44</v>
      </c>
      <c r="AB933" s="18">
        <v>119.94</v>
      </c>
      <c r="AC933" s="18"/>
    </row>
    <row r="934" spans="2:29" s="23" customFormat="1" ht="15" x14ac:dyDescent="0.25">
      <c r="B934" s="21">
        <v>45034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95.31</v>
      </c>
      <c r="U934" s="18">
        <v>99.89</v>
      </c>
      <c r="V934" s="18">
        <v>104.4</v>
      </c>
      <c r="W934" s="18">
        <v>108.41</v>
      </c>
      <c r="X934" s="18">
        <v>112.26</v>
      </c>
      <c r="Y934" s="18">
        <v>115.31</v>
      </c>
      <c r="Z934" s="18">
        <v>118.06</v>
      </c>
      <c r="AA934" s="18">
        <v>120.81</v>
      </c>
      <c r="AB934" s="18">
        <v>123.56</v>
      </c>
      <c r="AC934" s="18"/>
    </row>
    <row r="935" spans="2:29" s="23" customFormat="1" ht="15" x14ac:dyDescent="0.25">
      <c r="B935" s="21">
        <v>45035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94.45</v>
      </c>
      <c r="U935" s="18">
        <v>99.07</v>
      </c>
      <c r="V935" s="18">
        <v>103.59</v>
      </c>
      <c r="W935" s="18">
        <v>107.2</v>
      </c>
      <c r="X935" s="18">
        <v>111</v>
      </c>
      <c r="Y935" s="18">
        <v>114.2</v>
      </c>
      <c r="Z935" s="18">
        <v>117.2</v>
      </c>
      <c r="AA935" s="18">
        <v>120.2</v>
      </c>
      <c r="AB935" s="18">
        <v>123.2</v>
      </c>
      <c r="AC935" s="18"/>
    </row>
    <row r="936" spans="2:29" s="23" customFormat="1" ht="15" x14ac:dyDescent="0.25">
      <c r="B936" s="21">
        <v>45036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91.96</v>
      </c>
      <c r="U936" s="18">
        <v>96.49</v>
      </c>
      <c r="V936" s="18">
        <v>100.9</v>
      </c>
      <c r="W936" s="18">
        <v>104.5</v>
      </c>
      <c r="X936" s="18">
        <v>108.09</v>
      </c>
      <c r="Y936" s="18">
        <v>111.3</v>
      </c>
      <c r="Z936" s="18">
        <v>114.41</v>
      </c>
      <c r="AA936" s="18">
        <v>117.41</v>
      </c>
      <c r="AB936" s="18">
        <v>120.41</v>
      </c>
      <c r="AC936" s="18"/>
    </row>
    <row r="937" spans="2:29" s="23" customFormat="1" ht="15" x14ac:dyDescent="0.25">
      <c r="B937" s="21">
        <v>45037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89.72</v>
      </c>
      <c r="U937" s="18">
        <v>94.17</v>
      </c>
      <c r="V937" s="18">
        <v>98.54</v>
      </c>
      <c r="W937" s="18">
        <v>102.02</v>
      </c>
      <c r="X937" s="18">
        <v>105.53</v>
      </c>
      <c r="Y937" s="18">
        <v>108.73</v>
      </c>
      <c r="Z937" s="18">
        <v>111.83</v>
      </c>
      <c r="AA937" s="18">
        <v>114.83</v>
      </c>
      <c r="AB937" s="18">
        <v>117.83</v>
      </c>
      <c r="AC937" s="18"/>
    </row>
    <row r="938" spans="2:29" s="23" customFormat="1" ht="15" x14ac:dyDescent="0.25">
      <c r="B938" s="21">
        <v>45040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88.39</v>
      </c>
      <c r="U938" s="18">
        <v>92.8</v>
      </c>
      <c r="V938" s="18">
        <v>97.11</v>
      </c>
      <c r="W938" s="18">
        <v>100.58</v>
      </c>
      <c r="X938" s="18">
        <v>104.03</v>
      </c>
      <c r="Y938" s="18">
        <v>107.23</v>
      </c>
      <c r="Z938" s="18">
        <v>110.33</v>
      </c>
      <c r="AA938" s="18">
        <v>113.43</v>
      </c>
      <c r="AB938" s="18">
        <v>116.53</v>
      </c>
      <c r="AC938" s="18"/>
    </row>
    <row r="939" spans="2:29" s="23" customFormat="1" ht="15" x14ac:dyDescent="0.25">
      <c r="B939" s="21">
        <v>45041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86.99</v>
      </c>
      <c r="U939" s="18">
        <v>91.25</v>
      </c>
      <c r="V939" s="18">
        <v>95.45</v>
      </c>
      <c r="W939" s="18">
        <v>99</v>
      </c>
      <c r="X939" s="18">
        <v>102.45</v>
      </c>
      <c r="Y939" s="18">
        <v>105.65</v>
      </c>
      <c r="Z939" s="18">
        <v>108.75</v>
      </c>
      <c r="AA939" s="18">
        <v>111.85</v>
      </c>
      <c r="AB939" s="18">
        <v>114.95</v>
      </c>
      <c r="AC939" s="18"/>
    </row>
    <row r="940" spans="2:29" s="23" customFormat="1" ht="15" x14ac:dyDescent="0.25">
      <c r="B940" s="21">
        <v>45042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85.64</v>
      </c>
      <c r="U940" s="18">
        <v>89.78</v>
      </c>
      <c r="V940" s="18">
        <v>93.86</v>
      </c>
      <c r="W940" s="18">
        <v>97.66</v>
      </c>
      <c r="X940" s="18">
        <v>101.11</v>
      </c>
      <c r="Y940" s="18">
        <v>104.61</v>
      </c>
      <c r="Z940" s="18">
        <v>107.81</v>
      </c>
      <c r="AA940" s="18">
        <v>111.01</v>
      </c>
      <c r="AB940" s="18">
        <v>114.21</v>
      </c>
      <c r="AC940" s="18"/>
    </row>
    <row r="941" spans="2:29" s="23" customFormat="1" ht="15" x14ac:dyDescent="0.25">
      <c r="B941" s="21">
        <v>45043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86.05</v>
      </c>
      <c r="U941" s="18">
        <v>90.21</v>
      </c>
      <c r="V941" s="18">
        <v>94.28</v>
      </c>
      <c r="W941" s="18">
        <v>97.93</v>
      </c>
      <c r="X941" s="18">
        <v>101.38</v>
      </c>
      <c r="Y941" s="18">
        <v>104.88</v>
      </c>
      <c r="Z941" s="18">
        <v>108.08</v>
      </c>
      <c r="AA941" s="18">
        <v>111.28</v>
      </c>
      <c r="AB941" s="18">
        <v>114.48</v>
      </c>
      <c r="AC941" s="18"/>
    </row>
    <row r="942" spans="2:29" s="23" customFormat="1" ht="15" x14ac:dyDescent="0.25">
      <c r="B942" s="21">
        <v>45044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87.34</v>
      </c>
      <c r="U942" s="18">
        <v>91.49</v>
      </c>
      <c r="V942" s="18">
        <v>95.55</v>
      </c>
      <c r="W942" s="18">
        <v>99.39</v>
      </c>
      <c r="X942" s="18">
        <v>102.84</v>
      </c>
      <c r="Y942" s="18">
        <v>106.34</v>
      </c>
      <c r="Z942" s="18">
        <v>109.54</v>
      </c>
      <c r="AA942" s="18">
        <v>112.74</v>
      </c>
      <c r="AB942" s="18">
        <v>115.94</v>
      </c>
      <c r="AC942" s="18"/>
    </row>
    <row r="943" spans="2:29" s="23" customFormat="1" ht="15" x14ac:dyDescent="0.25">
      <c r="B943" s="21">
        <v>45048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88.41</v>
      </c>
      <c r="U943" s="18">
        <v>92.6</v>
      </c>
      <c r="V943" s="18">
        <v>96.74</v>
      </c>
      <c r="W943" s="18">
        <v>100.59</v>
      </c>
      <c r="X943" s="18">
        <v>104.09</v>
      </c>
      <c r="Y943" s="18">
        <v>107.59</v>
      </c>
      <c r="Z943" s="18">
        <v>111.09</v>
      </c>
      <c r="AA943" s="18">
        <v>114.59</v>
      </c>
      <c r="AB943" s="18">
        <v>118.09</v>
      </c>
      <c r="AC943" s="18"/>
    </row>
    <row r="944" spans="2:29" s="23" customFormat="1" ht="15" x14ac:dyDescent="0.25">
      <c r="B944" s="21">
        <v>45049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85</v>
      </c>
      <c r="U944" s="18">
        <v>89.1</v>
      </c>
      <c r="V944" s="18">
        <v>93.16</v>
      </c>
      <c r="W944" s="18">
        <v>97.03</v>
      </c>
      <c r="X944" s="18">
        <v>100.53</v>
      </c>
      <c r="Y944" s="18">
        <v>104.03</v>
      </c>
      <c r="Z944" s="18">
        <v>107.53</v>
      </c>
      <c r="AA944" s="18">
        <v>111.03</v>
      </c>
      <c r="AB944" s="18">
        <v>114.53</v>
      </c>
      <c r="AC944" s="18"/>
    </row>
    <row r="945" spans="2:29" s="23" customFormat="1" ht="15" x14ac:dyDescent="0.25">
      <c r="B945" s="21">
        <v>45050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84.67</v>
      </c>
      <c r="U945" s="18">
        <v>88.68</v>
      </c>
      <c r="V945" s="18">
        <v>92.68</v>
      </c>
      <c r="W945" s="18">
        <v>96.43</v>
      </c>
      <c r="X945" s="18">
        <v>99.93</v>
      </c>
      <c r="Y945" s="18">
        <v>103.43</v>
      </c>
      <c r="Z945" s="18">
        <v>106.93</v>
      </c>
      <c r="AA945" s="18">
        <v>110.43</v>
      </c>
      <c r="AB945" s="18">
        <v>113.93</v>
      </c>
      <c r="AC945" s="18"/>
    </row>
    <row r="946" spans="2:29" s="23" customFormat="1" ht="15" x14ac:dyDescent="0.25">
      <c r="B946" s="21">
        <v>45051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84.96</v>
      </c>
      <c r="U946" s="18">
        <v>89.03</v>
      </c>
      <c r="V946" s="18">
        <v>93.12</v>
      </c>
      <c r="W946" s="18">
        <v>96.87</v>
      </c>
      <c r="X946" s="18">
        <v>100.37</v>
      </c>
      <c r="Y946" s="18">
        <v>103.87</v>
      </c>
      <c r="Z946" s="18">
        <v>107.37</v>
      </c>
      <c r="AA946" s="18">
        <v>110.87</v>
      </c>
      <c r="AB946" s="18">
        <v>114.37</v>
      </c>
      <c r="AC946" s="18"/>
    </row>
    <row r="947" spans="2:29" s="23" customFormat="1" ht="15" x14ac:dyDescent="0.25">
      <c r="B947" s="21">
        <v>45054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85.41</v>
      </c>
      <c r="U947" s="18">
        <v>89.51</v>
      </c>
      <c r="V947" s="18">
        <v>93.62</v>
      </c>
      <c r="W947" s="18">
        <v>97.37</v>
      </c>
      <c r="X947" s="18">
        <v>100.87</v>
      </c>
      <c r="Y947" s="18">
        <v>104.37</v>
      </c>
      <c r="Z947" s="18">
        <v>107.87</v>
      </c>
      <c r="AA947" s="18">
        <v>111.37</v>
      </c>
      <c r="AB947" s="18">
        <v>114.87</v>
      </c>
      <c r="AC947" s="18"/>
    </row>
    <row r="948" spans="2:29" s="23" customFormat="1" ht="15" x14ac:dyDescent="0.25">
      <c r="B948" s="21">
        <v>45055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86.77</v>
      </c>
      <c r="U948" s="18">
        <v>90.94</v>
      </c>
      <c r="V948" s="18">
        <v>95.08</v>
      </c>
      <c r="W948" s="18">
        <v>99.01</v>
      </c>
      <c r="X948" s="18">
        <v>102.53</v>
      </c>
      <c r="Y948" s="18">
        <v>106.03</v>
      </c>
      <c r="Z948" s="18">
        <v>109.53</v>
      </c>
      <c r="AA948" s="18">
        <v>113.03</v>
      </c>
      <c r="AB948" s="18">
        <v>116.53</v>
      </c>
      <c r="AC948" s="18"/>
    </row>
    <row r="949" spans="2:29" s="23" customFormat="1" ht="15" x14ac:dyDescent="0.25">
      <c r="B949" s="21">
        <v>45056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89.49</v>
      </c>
      <c r="U949" s="18">
        <v>93.71</v>
      </c>
      <c r="V949" s="18">
        <v>97.92</v>
      </c>
      <c r="W949" s="18">
        <v>102.14</v>
      </c>
      <c r="X949" s="18">
        <v>105.74</v>
      </c>
      <c r="Y949" s="18">
        <v>109.34</v>
      </c>
      <c r="Z949" s="18">
        <v>112.84</v>
      </c>
      <c r="AA949" s="18">
        <v>116.34</v>
      </c>
      <c r="AB949" s="18">
        <v>119.84</v>
      </c>
      <c r="AC949" s="18"/>
    </row>
    <row r="950" spans="2:29" s="23" customFormat="1" ht="15" x14ac:dyDescent="0.25">
      <c r="B950" s="21">
        <v>45057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88.38</v>
      </c>
      <c r="U950" s="18">
        <v>92.57</v>
      </c>
      <c r="V950" s="18">
        <v>96.72</v>
      </c>
      <c r="W950" s="18">
        <v>100.76</v>
      </c>
      <c r="X950" s="18">
        <v>104.51</v>
      </c>
      <c r="Y950" s="18">
        <v>108.11</v>
      </c>
      <c r="Z950" s="18">
        <v>111.61</v>
      </c>
      <c r="AA950" s="18">
        <v>115.11</v>
      </c>
      <c r="AB950" s="18">
        <v>118.61</v>
      </c>
      <c r="AC950" s="18"/>
    </row>
    <row r="951" spans="2:29" s="23" customFormat="1" ht="15" x14ac:dyDescent="0.25">
      <c r="B951" s="21">
        <v>45058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88.48</v>
      </c>
      <c r="U951" s="18">
        <v>92.67</v>
      </c>
      <c r="V951" s="18">
        <v>96.75</v>
      </c>
      <c r="W951" s="18">
        <v>100.52</v>
      </c>
      <c r="X951" s="18">
        <v>104.27</v>
      </c>
      <c r="Y951" s="18">
        <v>107.87</v>
      </c>
      <c r="Z951" s="18">
        <v>111.37</v>
      </c>
      <c r="AA951" s="18">
        <v>114.87</v>
      </c>
      <c r="AB951" s="18">
        <v>118.37</v>
      </c>
      <c r="AC951" s="18"/>
    </row>
    <row r="952" spans="2:29" s="23" customFormat="1" ht="15" x14ac:dyDescent="0.25">
      <c r="B952" s="21">
        <v>45061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86.97</v>
      </c>
      <c r="U952" s="18">
        <v>91.07</v>
      </c>
      <c r="V952" s="18">
        <v>95.09</v>
      </c>
      <c r="W952" s="18">
        <v>98.76</v>
      </c>
      <c r="X952" s="18">
        <v>102.51</v>
      </c>
      <c r="Y952" s="18">
        <v>106.11</v>
      </c>
      <c r="Z952" s="18">
        <v>109.61</v>
      </c>
      <c r="AA952" s="18">
        <v>113.11</v>
      </c>
      <c r="AB952" s="18">
        <v>116.61</v>
      </c>
      <c r="AC952" s="18"/>
    </row>
    <row r="953" spans="2:29" s="23" customFormat="1" ht="15" x14ac:dyDescent="0.25">
      <c r="B953" s="21">
        <v>45062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88.6</v>
      </c>
      <c r="U953" s="18">
        <v>92.77</v>
      </c>
      <c r="V953" s="18">
        <v>96.79</v>
      </c>
      <c r="W953" s="18">
        <v>100.45</v>
      </c>
      <c r="X953" s="18">
        <v>104.2</v>
      </c>
      <c r="Y953" s="18">
        <v>107.8</v>
      </c>
      <c r="Z953" s="18">
        <v>111.3</v>
      </c>
      <c r="AA953" s="18">
        <v>114.8</v>
      </c>
      <c r="AB953" s="18">
        <v>118.3</v>
      </c>
      <c r="AC953" s="18"/>
    </row>
    <row r="954" spans="2:29" s="23" customFormat="1" ht="15" x14ac:dyDescent="0.25">
      <c r="B954" s="21">
        <v>45063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88.15</v>
      </c>
      <c r="U954" s="18">
        <v>92.33</v>
      </c>
      <c r="V954" s="18">
        <v>96.33</v>
      </c>
      <c r="W954" s="18">
        <v>99.97</v>
      </c>
      <c r="X954" s="18">
        <v>103.72</v>
      </c>
      <c r="Y954" s="18">
        <v>107.32</v>
      </c>
      <c r="Z954" s="18">
        <v>110.82</v>
      </c>
      <c r="AA954" s="18">
        <v>114.32</v>
      </c>
      <c r="AB954" s="18">
        <v>117.82</v>
      </c>
      <c r="AC954" s="18"/>
    </row>
    <row r="955" spans="2:29" s="23" customFormat="1" ht="15" x14ac:dyDescent="0.25">
      <c r="B955" s="21">
        <v>45064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89.85</v>
      </c>
      <c r="U955" s="18">
        <v>94.15</v>
      </c>
      <c r="V955" s="18">
        <v>98.29</v>
      </c>
      <c r="W955" s="18">
        <v>101.84</v>
      </c>
      <c r="X955" s="18">
        <v>105.59</v>
      </c>
      <c r="Y955" s="18">
        <v>109.19</v>
      </c>
      <c r="Z955" s="18">
        <v>112.69</v>
      </c>
      <c r="AA955" s="18">
        <v>116.19</v>
      </c>
      <c r="AB955" s="18">
        <v>119.69</v>
      </c>
      <c r="AC955" s="18"/>
    </row>
    <row r="956" spans="2:29" s="23" customFormat="1" ht="15" x14ac:dyDescent="0.25">
      <c r="B956" s="21">
        <v>45065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89.88</v>
      </c>
      <c r="U956" s="18">
        <v>94.18</v>
      </c>
      <c r="V956" s="18">
        <v>98.32</v>
      </c>
      <c r="W956" s="18">
        <v>101.88</v>
      </c>
      <c r="X956" s="18">
        <v>105.63</v>
      </c>
      <c r="Y956" s="18">
        <v>109.23</v>
      </c>
      <c r="Z956" s="18">
        <v>112.73</v>
      </c>
      <c r="AA956" s="18">
        <v>116.23</v>
      </c>
      <c r="AB956" s="18">
        <v>119.73</v>
      </c>
      <c r="AC956" s="18"/>
    </row>
    <row r="957" spans="2:29" s="23" customFormat="1" ht="15" x14ac:dyDescent="0.25">
      <c r="B957" s="21">
        <v>45068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87.76</v>
      </c>
      <c r="U957" s="18">
        <v>92.02</v>
      </c>
      <c r="V957" s="18">
        <v>96.08</v>
      </c>
      <c r="W957" s="18">
        <v>99.64</v>
      </c>
      <c r="X957" s="18">
        <v>103.39</v>
      </c>
      <c r="Y957" s="18">
        <v>106.99</v>
      </c>
      <c r="Z957" s="18">
        <v>110.49</v>
      </c>
      <c r="AA957" s="18">
        <v>113.99</v>
      </c>
      <c r="AB957" s="18">
        <v>117.49</v>
      </c>
      <c r="AC957" s="18"/>
    </row>
    <row r="958" spans="2:29" s="23" customFormat="1" ht="15" x14ac:dyDescent="0.25">
      <c r="B958" s="21">
        <v>45069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85.5</v>
      </c>
      <c r="U958" s="18">
        <v>89.72</v>
      </c>
      <c r="V958" s="18">
        <v>93.76</v>
      </c>
      <c r="W958" s="18">
        <v>97.36</v>
      </c>
      <c r="X958" s="18">
        <v>101.11</v>
      </c>
      <c r="Y958" s="18">
        <v>104.71</v>
      </c>
      <c r="Z958" s="18">
        <v>108.21</v>
      </c>
      <c r="AA958" s="18">
        <v>111.71</v>
      </c>
      <c r="AB958" s="18">
        <v>115.21</v>
      </c>
      <c r="AC958" s="18"/>
    </row>
    <row r="959" spans="2:29" s="23" customFormat="1" ht="15" x14ac:dyDescent="0.25">
      <c r="B959" s="21">
        <v>45070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85.15</v>
      </c>
      <c r="U959" s="18">
        <v>89.38</v>
      </c>
      <c r="V959" s="18">
        <v>93.42</v>
      </c>
      <c r="W959" s="18">
        <v>97.4</v>
      </c>
      <c r="X959" s="18">
        <v>101.15</v>
      </c>
      <c r="Y959" s="18">
        <v>104.75</v>
      </c>
      <c r="Z959" s="18">
        <v>108.25</v>
      </c>
      <c r="AA959" s="18">
        <v>111.75</v>
      </c>
      <c r="AB959" s="18">
        <v>115.25</v>
      </c>
      <c r="AC959" s="18"/>
    </row>
    <row r="960" spans="2:29" s="23" customFormat="1" ht="15" x14ac:dyDescent="0.25">
      <c r="B960" s="21">
        <v>45071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82.98</v>
      </c>
      <c r="U960" s="18">
        <v>87.16</v>
      </c>
      <c r="V960" s="18">
        <v>91.2</v>
      </c>
      <c r="W960" s="18">
        <v>95.17</v>
      </c>
      <c r="X960" s="18">
        <v>98.92</v>
      </c>
      <c r="Y960" s="18">
        <v>102.52</v>
      </c>
      <c r="Z960" s="18">
        <v>106.02</v>
      </c>
      <c r="AA960" s="18">
        <v>109.52</v>
      </c>
      <c r="AB960" s="18">
        <v>113.02</v>
      </c>
      <c r="AC960" s="18"/>
    </row>
    <row r="961" spans="2:29" s="23" customFormat="1" ht="15" x14ac:dyDescent="0.25">
      <c r="B961" s="21">
        <v>45072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82.3</v>
      </c>
      <c r="U961" s="18">
        <v>86.47</v>
      </c>
      <c r="V961" s="18">
        <v>90.49</v>
      </c>
      <c r="W961" s="18">
        <v>94.42</v>
      </c>
      <c r="X961" s="18">
        <v>98.17</v>
      </c>
      <c r="Y961" s="18">
        <v>101.77</v>
      </c>
      <c r="Z961" s="18">
        <v>105.27</v>
      </c>
      <c r="AA961" s="18">
        <v>108.77</v>
      </c>
      <c r="AB961" s="18">
        <v>112.27</v>
      </c>
      <c r="AC961" s="18"/>
    </row>
    <row r="962" spans="2:29" s="23" customFormat="1" ht="15" x14ac:dyDescent="0.25">
      <c r="B962" s="21">
        <v>45075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82.86</v>
      </c>
      <c r="U962" s="18">
        <v>87.12</v>
      </c>
      <c r="V962" s="18">
        <v>91.19</v>
      </c>
      <c r="W962" s="18">
        <v>95.12</v>
      </c>
      <c r="X962" s="18">
        <v>98.87</v>
      </c>
      <c r="Y962" s="18">
        <v>102.47</v>
      </c>
      <c r="Z962" s="18">
        <v>106.05</v>
      </c>
      <c r="AA962" s="18">
        <v>109.63</v>
      </c>
      <c r="AB962" s="18">
        <v>113.21</v>
      </c>
      <c r="AC962" s="18"/>
    </row>
    <row r="963" spans="2:29" s="23" customFormat="1" ht="15" x14ac:dyDescent="0.25">
      <c r="B963" s="21">
        <v>45076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80.52</v>
      </c>
      <c r="U963" s="18">
        <v>84.58</v>
      </c>
      <c r="V963" s="18">
        <v>88.57</v>
      </c>
      <c r="W963" s="18">
        <v>92.49</v>
      </c>
      <c r="X963" s="18">
        <v>96.19</v>
      </c>
      <c r="Y963" s="18">
        <v>99.84</v>
      </c>
      <c r="Z963" s="18">
        <v>103.49</v>
      </c>
      <c r="AA963" s="18">
        <v>107.14</v>
      </c>
      <c r="AB963" s="18">
        <v>110.79</v>
      </c>
      <c r="AC963" s="18"/>
    </row>
    <row r="964" spans="2:29" s="23" customFormat="1" ht="15" x14ac:dyDescent="0.25">
      <c r="B964" s="21">
        <v>45077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81.02</v>
      </c>
      <c r="U964" s="18">
        <v>85.04</v>
      </c>
      <c r="V964" s="18">
        <v>88.97</v>
      </c>
      <c r="W964" s="18">
        <v>92.86</v>
      </c>
      <c r="X964" s="18">
        <v>96.56</v>
      </c>
      <c r="Y964" s="18">
        <v>100.24</v>
      </c>
      <c r="Z964" s="18">
        <v>103.95</v>
      </c>
      <c r="AA964" s="18">
        <v>107.66</v>
      </c>
      <c r="AB964" s="18">
        <v>111.37</v>
      </c>
      <c r="AC964" s="18"/>
    </row>
    <row r="965" spans="2:29" s="23" customFormat="1" ht="15" x14ac:dyDescent="0.25">
      <c r="B965" s="21">
        <v>45078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78.72</v>
      </c>
      <c r="U965" s="18">
        <v>82.58</v>
      </c>
      <c r="V965" s="18">
        <v>86.36</v>
      </c>
      <c r="W965" s="18">
        <v>89.6</v>
      </c>
      <c r="X965" s="18">
        <v>93.3</v>
      </c>
      <c r="Y965" s="18">
        <v>97</v>
      </c>
      <c r="Z965" s="18">
        <v>100.7</v>
      </c>
      <c r="AA965" s="18">
        <v>104.4</v>
      </c>
      <c r="AB965" s="18">
        <v>108.1</v>
      </c>
      <c r="AC965" s="18"/>
    </row>
    <row r="966" spans="2:29" s="23" customFormat="1" ht="15" x14ac:dyDescent="0.25">
      <c r="B966" s="21">
        <v>45079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78.989999999999995</v>
      </c>
      <c r="U966" s="18">
        <v>82.92</v>
      </c>
      <c r="V966" s="18">
        <v>86.82</v>
      </c>
      <c r="W966" s="18">
        <v>90.47</v>
      </c>
      <c r="X966" s="18">
        <v>94.17</v>
      </c>
      <c r="Y966" s="18">
        <v>97.87</v>
      </c>
      <c r="Z966" s="18">
        <v>101.57</v>
      </c>
      <c r="AA966" s="18">
        <v>105.27</v>
      </c>
      <c r="AB966" s="18">
        <v>108.97</v>
      </c>
      <c r="AC966" s="18"/>
    </row>
    <row r="967" spans="2:29" s="23" customFormat="1" ht="15" x14ac:dyDescent="0.25">
      <c r="B967" s="21">
        <v>45082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82.48</v>
      </c>
      <c r="U967" s="18">
        <v>86.58</v>
      </c>
      <c r="V967" s="18">
        <v>90.5</v>
      </c>
      <c r="W967" s="18">
        <v>94.2</v>
      </c>
      <c r="X967" s="18">
        <v>97.89</v>
      </c>
      <c r="Y967" s="18">
        <v>101.6</v>
      </c>
      <c r="Z967" s="18">
        <v>105.28</v>
      </c>
      <c r="AA967" s="18">
        <v>108.96</v>
      </c>
      <c r="AB967" s="18">
        <v>112.64</v>
      </c>
      <c r="AC967" s="18"/>
    </row>
    <row r="968" spans="2:29" s="23" customFormat="1" ht="15" x14ac:dyDescent="0.25">
      <c r="B968" s="21">
        <v>45083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81.66</v>
      </c>
      <c r="U968" s="18">
        <v>85.75</v>
      </c>
      <c r="V968" s="18">
        <v>89.68</v>
      </c>
      <c r="W968" s="18">
        <v>93.38</v>
      </c>
      <c r="X968" s="18">
        <v>97.08</v>
      </c>
      <c r="Y968" s="18">
        <v>100.78</v>
      </c>
      <c r="Z968" s="18">
        <v>104.48</v>
      </c>
      <c r="AA968" s="18">
        <v>108.18</v>
      </c>
      <c r="AB968" s="18">
        <v>111.88</v>
      </c>
      <c r="AC968" s="18"/>
    </row>
    <row r="969" spans="2:29" s="23" customFormat="1" ht="15" x14ac:dyDescent="0.25">
      <c r="B969" s="21">
        <v>45084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83.54</v>
      </c>
      <c r="U969" s="18">
        <v>87.73</v>
      </c>
      <c r="V969" s="18">
        <v>91.72</v>
      </c>
      <c r="W969" s="18">
        <v>95.42</v>
      </c>
      <c r="X969" s="18">
        <v>99.12</v>
      </c>
      <c r="Y969" s="18">
        <v>102.82</v>
      </c>
      <c r="Z969" s="18">
        <v>106.52</v>
      </c>
      <c r="AA969" s="18">
        <v>110.22</v>
      </c>
      <c r="AB969" s="18">
        <v>113.92</v>
      </c>
      <c r="AC969" s="18"/>
    </row>
    <row r="970" spans="2:29" s="23" customFormat="1" ht="15" x14ac:dyDescent="0.25">
      <c r="B970" s="21">
        <v>45085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83.99</v>
      </c>
      <c r="U970" s="18">
        <v>88.19</v>
      </c>
      <c r="V970" s="18">
        <v>92.18</v>
      </c>
      <c r="W970" s="18">
        <v>95.73</v>
      </c>
      <c r="X970" s="18">
        <v>99.43</v>
      </c>
      <c r="Y970" s="18">
        <v>103.13</v>
      </c>
      <c r="Z970" s="18">
        <v>106.83</v>
      </c>
      <c r="AA970" s="18">
        <v>110.53</v>
      </c>
      <c r="AB970" s="18">
        <v>114.23</v>
      </c>
      <c r="AC970" s="18"/>
    </row>
    <row r="971" spans="2:29" s="23" customFormat="1" ht="15" x14ac:dyDescent="0.25">
      <c r="B971" s="21">
        <v>45086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86.79</v>
      </c>
      <c r="U971" s="18">
        <v>91.08</v>
      </c>
      <c r="V971" s="18">
        <v>95.08</v>
      </c>
      <c r="W971" s="18">
        <v>98.58</v>
      </c>
      <c r="X971" s="18">
        <v>102.29</v>
      </c>
      <c r="Y971" s="18">
        <v>105.99</v>
      </c>
      <c r="Z971" s="18">
        <v>109.69</v>
      </c>
      <c r="AA971" s="18">
        <v>113.39</v>
      </c>
      <c r="AB971" s="18">
        <v>117.09</v>
      </c>
      <c r="AC971" s="18"/>
    </row>
    <row r="972" spans="2:29" s="23" customFormat="1" ht="15" x14ac:dyDescent="0.25">
      <c r="B972" s="21">
        <v>45089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87.83</v>
      </c>
      <c r="U972" s="18">
        <v>92.16</v>
      </c>
      <c r="V972" s="18">
        <v>96.19</v>
      </c>
      <c r="W972" s="18">
        <v>99.76</v>
      </c>
      <c r="X972" s="18">
        <v>103.57</v>
      </c>
      <c r="Y972" s="18">
        <v>107.36</v>
      </c>
      <c r="Z972" s="18">
        <v>111.16</v>
      </c>
      <c r="AA972" s="18">
        <v>114.96</v>
      </c>
      <c r="AB972" s="18">
        <v>118.76</v>
      </c>
      <c r="AC972" s="18"/>
    </row>
    <row r="973" spans="2:29" s="23" customFormat="1" ht="15" x14ac:dyDescent="0.25">
      <c r="B973" s="21">
        <v>45090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89.9</v>
      </c>
      <c r="U973" s="18">
        <v>94.17</v>
      </c>
      <c r="V973" s="18">
        <v>98.09</v>
      </c>
      <c r="W973" s="18">
        <v>101.45</v>
      </c>
      <c r="X973" s="18">
        <v>104.75</v>
      </c>
      <c r="Y973" s="18">
        <v>108.05</v>
      </c>
      <c r="Z973" s="18">
        <v>111.35</v>
      </c>
      <c r="AA973" s="18">
        <v>114.65</v>
      </c>
      <c r="AB973" s="18">
        <v>117.95</v>
      </c>
      <c r="AC973" s="18"/>
    </row>
    <row r="974" spans="2:29" s="23" customFormat="1" ht="15" x14ac:dyDescent="0.25">
      <c r="B974" s="21">
        <v>45091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93.32</v>
      </c>
      <c r="U974" s="18">
        <v>97.72</v>
      </c>
      <c r="V974" s="18">
        <v>101.7</v>
      </c>
      <c r="W974" s="18">
        <v>105.36</v>
      </c>
      <c r="X974" s="18">
        <v>109.06</v>
      </c>
      <c r="Y974" s="18">
        <v>112.76</v>
      </c>
      <c r="Z974" s="18">
        <v>116.46</v>
      </c>
      <c r="AA974" s="18">
        <v>120.16</v>
      </c>
      <c r="AB974" s="18">
        <v>123.86</v>
      </c>
      <c r="AC974" s="18"/>
    </row>
    <row r="975" spans="2:29" s="23" customFormat="1" ht="15" x14ac:dyDescent="0.25">
      <c r="B975" s="21">
        <v>45092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93.26</v>
      </c>
      <c r="U975" s="18">
        <v>97.75</v>
      </c>
      <c r="V975" s="18">
        <v>101.75</v>
      </c>
      <c r="W975" s="18">
        <v>105.53</v>
      </c>
      <c r="X975" s="18">
        <v>109.29</v>
      </c>
      <c r="Y975" s="18">
        <v>113.03</v>
      </c>
      <c r="Z975" s="18">
        <v>116.79</v>
      </c>
      <c r="AA975" s="18">
        <v>120.55</v>
      </c>
      <c r="AB975" s="18">
        <v>124.31</v>
      </c>
      <c r="AC975" s="18"/>
    </row>
    <row r="976" spans="2:29" s="23" customFormat="1" ht="15" x14ac:dyDescent="0.25">
      <c r="B976" s="21">
        <v>45093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92.35</v>
      </c>
      <c r="U976" s="18">
        <v>96.76</v>
      </c>
      <c r="V976" s="18">
        <v>100.57</v>
      </c>
      <c r="W976" s="18">
        <v>104.03</v>
      </c>
      <c r="X976" s="18">
        <v>107.49</v>
      </c>
      <c r="Y976" s="18">
        <v>110.99</v>
      </c>
      <c r="Z976" s="18">
        <v>114.49</v>
      </c>
      <c r="AA976" s="18">
        <v>117.99</v>
      </c>
      <c r="AB976" s="18">
        <v>121.49</v>
      </c>
      <c r="AC976" s="18"/>
    </row>
    <row r="977" spans="2:29" s="23" customFormat="1" ht="15" x14ac:dyDescent="0.25">
      <c r="B977" s="21">
        <v>45096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92.15</v>
      </c>
      <c r="U977" s="18">
        <v>96.58</v>
      </c>
      <c r="V977" s="18">
        <v>100.43</v>
      </c>
      <c r="W977" s="18">
        <v>104.01</v>
      </c>
      <c r="X977" s="18">
        <v>107.47</v>
      </c>
      <c r="Y977" s="18">
        <v>110.97</v>
      </c>
      <c r="Z977" s="18">
        <v>114.47</v>
      </c>
      <c r="AA977" s="18">
        <v>117.97</v>
      </c>
      <c r="AB977" s="18">
        <v>121.47</v>
      </c>
      <c r="AC977" s="18"/>
    </row>
    <row r="978" spans="2:29" s="23" customFormat="1" ht="15" x14ac:dyDescent="0.25">
      <c r="B978" s="21">
        <v>45097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94.85</v>
      </c>
      <c r="U978" s="18">
        <v>99.28</v>
      </c>
      <c r="V978" s="18">
        <v>103.14</v>
      </c>
      <c r="W978" s="18">
        <v>106.6</v>
      </c>
      <c r="X978" s="18">
        <v>110.06</v>
      </c>
      <c r="Y978" s="18">
        <v>113.56</v>
      </c>
      <c r="Z978" s="18">
        <v>117.06</v>
      </c>
      <c r="AA978" s="18">
        <v>120.56</v>
      </c>
      <c r="AB978" s="18">
        <v>124.06</v>
      </c>
      <c r="AC978" s="18"/>
    </row>
    <row r="979" spans="2:29" s="23" customFormat="1" ht="15" x14ac:dyDescent="0.25">
      <c r="B979" s="21">
        <v>45098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90.55</v>
      </c>
      <c r="U979" s="18">
        <v>94.95</v>
      </c>
      <c r="V979" s="18">
        <v>98.8</v>
      </c>
      <c r="W979" s="18">
        <v>102.31</v>
      </c>
      <c r="X979" s="18">
        <v>105.76</v>
      </c>
      <c r="Y979" s="18">
        <v>109.26</v>
      </c>
      <c r="Z979" s="18">
        <v>112.76</v>
      </c>
      <c r="AA979" s="18">
        <v>116.26</v>
      </c>
      <c r="AB979" s="18">
        <v>119.76</v>
      </c>
      <c r="AC979" s="18"/>
    </row>
    <row r="980" spans="2:29" s="23" customFormat="1" ht="15" x14ac:dyDescent="0.25">
      <c r="B980" s="21">
        <v>45099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90.15</v>
      </c>
      <c r="U980" s="18">
        <v>94.54</v>
      </c>
      <c r="V980" s="18">
        <v>98.3</v>
      </c>
      <c r="W980" s="18">
        <v>101.77</v>
      </c>
      <c r="X980" s="18">
        <v>105.42</v>
      </c>
      <c r="Y980" s="18">
        <v>108.92</v>
      </c>
      <c r="Z980" s="18">
        <v>112.42</v>
      </c>
      <c r="AA980" s="18">
        <v>115.92</v>
      </c>
      <c r="AB980" s="18">
        <v>119.42</v>
      </c>
      <c r="AC980" s="18"/>
    </row>
    <row r="981" spans="2:29" s="23" customFormat="1" ht="15" x14ac:dyDescent="0.25">
      <c r="B981" s="21">
        <v>45100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87.88</v>
      </c>
      <c r="U981" s="18">
        <v>92.24</v>
      </c>
      <c r="V981" s="18">
        <v>96.04</v>
      </c>
      <c r="W981" s="18">
        <v>99.58</v>
      </c>
      <c r="X981" s="18">
        <v>103.23</v>
      </c>
      <c r="Y981" s="18">
        <v>106.73</v>
      </c>
      <c r="Z981" s="18">
        <v>110.23</v>
      </c>
      <c r="AA981" s="18">
        <v>113.73</v>
      </c>
      <c r="AB981" s="18">
        <v>117.23</v>
      </c>
      <c r="AC981" s="18"/>
    </row>
    <row r="982" spans="2:29" s="23" customFormat="1" ht="15" x14ac:dyDescent="0.25">
      <c r="B982" s="21">
        <v>45103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86.25</v>
      </c>
      <c r="U982" s="18">
        <v>90.7</v>
      </c>
      <c r="V982" s="18">
        <v>94.45</v>
      </c>
      <c r="W982" s="18">
        <v>97.9</v>
      </c>
      <c r="X982" s="18">
        <v>101</v>
      </c>
      <c r="Y982" s="18">
        <v>104.5</v>
      </c>
      <c r="Z982" s="18">
        <v>108</v>
      </c>
      <c r="AA982" s="18">
        <v>111.5</v>
      </c>
      <c r="AB982" s="18">
        <v>115</v>
      </c>
      <c r="AC982" s="18"/>
    </row>
    <row r="983" spans="2:29" s="23" customFormat="1" ht="15" x14ac:dyDescent="0.25">
      <c r="B983" s="21">
        <v>45104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88.85</v>
      </c>
      <c r="U983" s="18">
        <v>93.33</v>
      </c>
      <c r="V983" s="18">
        <v>96.92</v>
      </c>
      <c r="W983" s="18">
        <v>99.96</v>
      </c>
      <c r="X983" s="18">
        <v>103.03</v>
      </c>
      <c r="Y983" s="18">
        <v>105.85</v>
      </c>
      <c r="Z983" s="18">
        <v>109.1</v>
      </c>
      <c r="AA983" s="18">
        <v>112.6</v>
      </c>
      <c r="AB983" s="18">
        <v>116.1</v>
      </c>
      <c r="AC983" s="18"/>
    </row>
    <row r="984" spans="2:29" s="23" customFormat="1" ht="15" x14ac:dyDescent="0.25">
      <c r="B984" s="21">
        <v>45105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87.72</v>
      </c>
      <c r="U984" s="18">
        <v>92.19</v>
      </c>
      <c r="V984" s="18">
        <v>95.83</v>
      </c>
      <c r="W984" s="18">
        <v>99.23</v>
      </c>
      <c r="X984" s="18">
        <v>102.38</v>
      </c>
      <c r="Y984" s="18">
        <v>105.53</v>
      </c>
      <c r="Z984" s="18">
        <v>108.68</v>
      </c>
      <c r="AA984" s="18">
        <v>112.18</v>
      </c>
      <c r="AB984" s="18">
        <v>115.68</v>
      </c>
      <c r="AC984" s="18"/>
    </row>
    <row r="985" spans="2:29" s="23" customFormat="1" ht="15" x14ac:dyDescent="0.25">
      <c r="B985" s="21">
        <v>45106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87.89</v>
      </c>
      <c r="U985" s="18">
        <v>92.42</v>
      </c>
      <c r="V985" s="18">
        <v>96.12</v>
      </c>
      <c r="W985" s="18">
        <v>99.52</v>
      </c>
      <c r="X985" s="18">
        <v>102.67</v>
      </c>
      <c r="Y985" s="18">
        <v>105.82</v>
      </c>
      <c r="Z985" s="18">
        <v>108.97</v>
      </c>
      <c r="AA985" s="18">
        <v>112.47</v>
      </c>
      <c r="AB985" s="18">
        <v>115.97</v>
      </c>
      <c r="AC985" s="18"/>
    </row>
    <row r="986" spans="2:29" s="23" customFormat="1" ht="15" x14ac:dyDescent="0.25">
      <c r="B986" s="21">
        <v>45107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89.08</v>
      </c>
      <c r="U986" s="18">
        <v>93.67</v>
      </c>
      <c r="V986" s="18">
        <v>97.57</v>
      </c>
      <c r="W986" s="18">
        <v>101.03</v>
      </c>
      <c r="X986" s="18">
        <v>104.32</v>
      </c>
      <c r="Y986" s="18">
        <v>107.62</v>
      </c>
      <c r="Z986" s="18">
        <v>110.92</v>
      </c>
      <c r="AA986" s="18">
        <v>114.22</v>
      </c>
      <c r="AB986" s="18">
        <v>117.52</v>
      </c>
      <c r="AC986" s="18"/>
    </row>
    <row r="987" spans="2:29" s="23" customFormat="1" ht="15" x14ac:dyDescent="0.25">
      <c r="B987" s="21">
        <v>45110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87.32</v>
      </c>
      <c r="U987" s="18">
        <v>91.91</v>
      </c>
      <c r="V987" s="18">
        <v>95.92</v>
      </c>
      <c r="W987" s="18">
        <v>99.47</v>
      </c>
      <c r="X987" s="18">
        <v>102.82</v>
      </c>
      <c r="Y987" s="18">
        <v>106.17</v>
      </c>
      <c r="Z987" s="18">
        <v>109.52</v>
      </c>
      <c r="AA987" s="18">
        <v>112.87</v>
      </c>
      <c r="AB987" s="18">
        <v>116.22</v>
      </c>
      <c r="AC987" s="18"/>
    </row>
    <row r="988" spans="2:29" s="23" customFormat="1" ht="15" x14ac:dyDescent="0.25">
      <c r="B988" s="21">
        <v>45111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87.25</v>
      </c>
      <c r="U988" s="18">
        <v>91.88</v>
      </c>
      <c r="V988" s="18">
        <v>96.1</v>
      </c>
      <c r="W988" s="18">
        <v>99.8</v>
      </c>
      <c r="X988" s="18">
        <v>103.15</v>
      </c>
      <c r="Y988" s="18">
        <v>106.47</v>
      </c>
      <c r="Z988" s="18">
        <v>109.79</v>
      </c>
      <c r="AA988" s="18">
        <v>113.11</v>
      </c>
      <c r="AB988" s="18">
        <v>116.43</v>
      </c>
      <c r="AC988" s="18"/>
    </row>
    <row r="989" spans="2:29" s="23" customFormat="1" ht="15" x14ac:dyDescent="0.25">
      <c r="B989" s="21">
        <v>45112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85.81</v>
      </c>
      <c r="U989" s="18">
        <v>90.38</v>
      </c>
      <c r="V989" s="18">
        <v>94.68</v>
      </c>
      <c r="W989" s="18">
        <v>98.34</v>
      </c>
      <c r="X989" s="18">
        <v>101.69</v>
      </c>
      <c r="Y989" s="18">
        <v>105.01</v>
      </c>
      <c r="Z989" s="18">
        <v>108.33</v>
      </c>
      <c r="AA989" s="18">
        <v>111.65</v>
      </c>
      <c r="AB989" s="18">
        <v>114.97</v>
      </c>
      <c r="AC989" s="18"/>
    </row>
    <row r="990" spans="2:29" s="23" customFormat="1" ht="15" x14ac:dyDescent="0.25">
      <c r="B990" s="21">
        <v>45113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85.96</v>
      </c>
      <c r="U990" s="18">
        <v>90.5</v>
      </c>
      <c r="V990" s="18">
        <v>94.72</v>
      </c>
      <c r="W990" s="18">
        <v>98.32</v>
      </c>
      <c r="X990" s="18">
        <v>101.44</v>
      </c>
      <c r="Y990" s="18">
        <v>104.74</v>
      </c>
      <c r="Z990" s="18">
        <v>108.04</v>
      </c>
      <c r="AA990" s="18">
        <v>111.34</v>
      </c>
      <c r="AB990" s="18">
        <v>114.64</v>
      </c>
      <c r="AC990" s="18"/>
    </row>
    <row r="991" spans="2:29" s="23" customFormat="1" ht="15" x14ac:dyDescent="0.25">
      <c r="B991" s="21">
        <v>45114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86.16</v>
      </c>
      <c r="U991" s="18">
        <v>90.71</v>
      </c>
      <c r="V991" s="18">
        <v>94.98</v>
      </c>
      <c r="W991" s="18">
        <v>98.43</v>
      </c>
      <c r="X991" s="18">
        <v>101.55</v>
      </c>
      <c r="Y991" s="18">
        <v>104.85</v>
      </c>
      <c r="Z991" s="18">
        <v>108.15</v>
      </c>
      <c r="AA991" s="18">
        <v>111.45</v>
      </c>
      <c r="AB991" s="18">
        <v>114.75</v>
      </c>
      <c r="AC991" s="18"/>
    </row>
    <row r="992" spans="2:29" s="23" customFormat="1" ht="15" x14ac:dyDescent="0.25">
      <c r="B992" s="21">
        <v>45117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86.3</v>
      </c>
      <c r="U992" s="18">
        <v>90.86</v>
      </c>
      <c r="V992" s="18">
        <v>95.12</v>
      </c>
      <c r="W992" s="18">
        <v>98.62</v>
      </c>
      <c r="X992" s="18">
        <v>101.82</v>
      </c>
      <c r="Y992" s="18">
        <v>105.22</v>
      </c>
      <c r="Z992" s="18">
        <v>108.52</v>
      </c>
      <c r="AA992" s="18">
        <v>111.82</v>
      </c>
      <c r="AB992" s="18">
        <v>115.12</v>
      </c>
      <c r="AC992" s="18"/>
    </row>
    <row r="993" spans="2:29" s="23" customFormat="1" ht="15" x14ac:dyDescent="0.25">
      <c r="B993" s="21">
        <v>45118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86.73</v>
      </c>
      <c r="U993" s="18">
        <v>91.26</v>
      </c>
      <c r="V993" s="18">
        <v>95.44</v>
      </c>
      <c r="W993" s="18">
        <v>98.84</v>
      </c>
      <c r="X993" s="18">
        <v>102.14</v>
      </c>
      <c r="Y993" s="18">
        <v>105.44</v>
      </c>
      <c r="Z993" s="18">
        <v>108.74</v>
      </c>
      <c r="AA993" s="18">
        <v>112.04</v>
      </c>
      <c r="AB993" s="18">
        <v>115.34</v>
      </c>
      <c r="AC993" s="18"/>
    </row>
    <row r="994" spans="2:29" s="23" customFormat="1" ht="15" x14ac:dyDescent="0.25">
      <c r="B994" s="21">
        <v>45119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85.81</v>
      </c>
      <c r="U994" s="18">
        <v>90.24</v>
      </c>
      <c r="V994" s="18">
        <v>94.36</v>
      </c>
      <c r="W994" s="18">
        <v>97.96</v>
      </c>
      <c r="X994" s="18">
        <v>101.26</v>
      </c>
      <c r="Y994" s="18">
        <v>104.56</v>
      </c>
      <c r="Z994" s="18">
        <v>107.86</v>
      </c>
      <c r="AA994" s="18">
        <v>111.16</v>
      </c>
      <c r="AB994" s="18">
        <v>114.46</v>
      </c>
      <c r="AC994" s="18"/>
    </row>
    <row r="995" spans="2:29" s="23" customFormat="1" ht="15" x14ac:dyDescent="0.25">
      <c r="B995" s="21">
        <v>45120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85.84</v>
      </c>
      <c r="U995" s="18">
        <v>90.25</v>
      </c>
      <c r="V995" s="18">
        <v>94.33</v>
      </c>
      <c r="W995" s="18">
        <v>97.94</v>
      </c>
      <c r="X995" s="18">
        <v>101.24</v>
      </c>
      <c r="Y995" s="18">
        <v>104.54</v>
      </c>
      <c r="Z995" s="18">
        <v>107.84</v>
      </c>
      <c r="AA995" s="18">
        <v>111.14</v>
      </c>
      <c r="AB995" s="18">
        <v>114.44</v>
      </c>
      <c r="AC995" s="18"/>
    </row>
    <row r="996" spans="2:29" s="23" customFormat="1" ht="15" x14ac:dyDescent="0.25">
      <c r="B996" s="21">
        <v>45121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86.04</v>
      </c>
      <c r="U996" s="18">
        <v>90.48</v>
      </c>
      <c r="V996" s="18">
        <v>94.65</v>
      </c>
      <c r="W996" s="18">
        <v>98.27</v>
      </c>
      <c r="X996" s="18">
        <v>101.57</v>
      </c>
      <c r="Y996" s="18">
        <v>104.87</v>
      </c>
      <c r="Z996" s="18">
        <v>108.17</v>
      </c>
      <c r="AA996" s="18">
        <v>111.47</v>
      </c>
      <c r="AB996" s="18">
        <v>114.77</v>
      </c>
      <c r="AC996" s="18"/>
    </row>
    <row r="997" spans="2:29" s="23" customFormat="1" ht="15" x14ac:dyDescent="0.25">
      <c r="B997" s="21">
        <v>45124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86.49</v>
      </c>
      <c r="U997" s="18">
        <v>90.94</v>
      </c>
      <c r="V997" s="18">
        <v>95.11</v>
      </c>
      <c r="W997" s="18">
        <v>98.73</v>
      </c>
      <c r="X997" s="18">
        <v>102.03</v>
      </c>
      <c r="Y997" s="18">
        <v>105.33</v>
      </c>
      <c r="Z997" s="18">
        <v>108.63</v>
      </c>
      <c r="AA997" s="18">
        <v>111.93</v>
      </c>
      <c r="AB997" s="18">
        <v>115.23</v>
      </c>
      <c r="AC997" s="18"/>
    </row>
    <row r="998" spans="2:29" s="23" customFormat="1" ht="15" x14ac:dyDescent="0.25">
      <c r="B998" s="21">
        <v>45125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87.35</v>
      </c>
      <c r="U998" s="18">
        <v>91.73</v>
      </c>
      <c r="V998" s="18">
        <v>95.73</v>
      </c>
      <c r="W998" s="18">
        <v>99.35</v>
      </c>
      <c r="X998" s="18">
        <v>102.65</v>
      </c>
      <c r="Y998" s="18">
        <v>105.95</v>
      </c>
      <c r="Z998" s="18">
        <v>109.25</v>
      </c>
      <c r="AA998" s="18">
        <v>112.55</v>
      </c>
      <c r="AB998" s="18">
        <v>115.85</v>
      </c>
      <c r="AC998" s="18"/>
    </row>
    <row r="999" spans="2:29" s="23" customFormat="1" ht="15" x14ac:dyDescent="0.25">
      <c r="B999" s="21">
        <v>45126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89.17</v>
      </c>
      <c r="U999" s="18">
        <v>93.57</v>
      </c>
      <c r="V999" s="18">
        <v>97.58</v>
      </c>
      <c r="W999" s="18">
        <v>101.14</v>
      </c>
      <c r="X999" s="18">
        <v>104.07</v>
      </c>
      <c r="Y999" s="18">
        <v>107.37</v>
      </c>
      <c r="Z999" s="18">
        <v>110.67</v>
      </c>
      <c r="AA999" s="18">
        <v>113.97</v>
      </c>
      <c r="AB999" s="18">
        <v>117.27</v>
      </c>
      <c r="AC999" s="18"/>
    </row>
    <row r="1000" spans="2:29" s="23" customFormat="1" ht="15" x14ac:dyDescent="0.25">
      <c r="B1000" s="21">
        <v>45127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90.52</v>
      </c>
      <c r="U1000" s="18">
        <v>94.93</v>
      </c>
      <c r="V1000" s="18">
        <v>98.89</v>
      </c>
      <c r="W1000" s="18">
        <v>102.2</v>
      </c>
      <c r="X1000" s="18">
        <v>105.3</v>
      </c>
      <c r="Y1000" s="18">
        <v>108.4</v>
      </c>
      <c r="Z1000" s="18">
        <v>111.5</v>
      </c>
      <c r="AA1000" s="18">
        <v>114.6</v>
      </c>
      <c r="AB1000" s="18">
        <v>117.7</v>
      </c>
      <c r="AC1000" s="18"/>
    </row>
    <row r="1001" spans="2:29" s="23" customFormat="1" ht="15" x14ac:dyDescent="0.25">
      <c r="B1001" s="21">
        <v>45128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91.43</v>
      </c>
      <c r="U1001" s="18">
        <v>95.85</v>
      </c>
      <c r="V1001" s="18">
        <v>99.85</v>
      </c>
      <c r="W1001" s="18">
        <v>103.28</v>
      </c>
      <c r="X1001" s="18">
        <v>106.6</v>
      </c>
      <c r="Y1001" s="18">
        <v>109.92</v>
      </c>
      <c r="Z1001" s="18">
        <v>113.25</v>
      </c>
      <c r="AA1001" s="18">
        <v>116.58</v>
      </c>
      <c r="AB1001" s="18">
        <v>119.91</v>
      </c>
      <c r="AC1001" s="18"/>
    </row>
    <row r="1002" spans="2:29" s="23" customFormat="1" ht="15" x14ac:dyDescent="0.25">
      <c r="B1002" s="21">
        <v>45131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91.11</v>
      </c>
      <c r="U1002" s="18">
        <v>95.6</v>
      </c>
      <c r="V1002" s="18">
        <v>99.53</v>
      </c>
      <c r="W1002" s="18">
        <v>102.99</v>
      </c>
      <c r="X1002" s="18">
        <v>106.32</v>
      </c>
      <c r="Y1002" s="18">
        <v>109.65</v>
      </c>
      <c r="Z1002" s="18">
        <v>112.98</v>
      </c>
      <c r="AA1002" s="18">
        <v>116.31</v>
      </c>
      <c r="AB1002" s="18">
        <v>119.64</v>
      </c>
      <c r="AC1002" s="18"/>
    </row>
    <row r="1003" spans="2:29" s="23" customFormat="1" ht="15" x14ac:dyDescent="0.25">
      <c r="B1003" s="21">
        <v>45132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91.93</v>
      </c>
      <c r="U1003" s="18">
        <v>96.43</v>
      </c>
      <c r="V1003" s="18">
        <v>100.35</v>
      </c>
      <c r="W1003" s="18">
        <v>103.81</v>
      </c>
      <c r="X1003" s="18">
        <v>107.02</v>
      </c>
      <c r="Y1003" s="18">
        <v>110.17</v>
      </c>
      <c r="Z1003" s="18">
        <v>113.32</v>
      </c>
      <c r="AA1003" s="18">
        <v>116.47</v>
      </c>
      <c r="AB1003" s="18">
        <v>119.62</v>
      </c>
      <c r="AC1003" s="18"/>
    </row>
    <row r="1004" spans="2:29" s="23" customFormat="1" ht="15" x14ac:dyDescent="0.25">
      <c r="B1004" s="21">
        <v>45133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90.84</v>
      </c>
      <c r="U1004" s="18">
        <v>95.37</v>
      </c>
      <c r="V1004" s="18">
        <v>99.27</v>
      </c>
      <c r="W1004" s="18">
        <v>102.67</v>
      </c>
      <c r="X1004" s="18">
        <v>106.02</v>
      </c>
      <c r="Y1004" s="18">
        <v>109.32</v>
      </c>
      <c r="Z1004" s="18">
        <v>112.62</v>
      </c>
      <c r="AA1004" s="18">
        <v>115.92</v>
      </c>
      <c r="AB1004" s="18">
        <v>119.22</v>
      </c>
      <c r="AC1004" s="18"/>
    </row>
    <row r="1005" spans="2:29" s="23" customFormat="1" ht="15" x14ac:dyDescent="0.25">
      <c r="B1005" s="21">
        <v>45134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91.06</v>
      </c>
      <c r="U1005" s="18">
        <v>95.56</v>
      </c>
      <c r="V1005" s="18">
        <v>99.42</v>
      </c>
      <c r="W1005" s="18">
        <v>102.55</v>
      </c>
      <c r="X1005" s="18">
        <v>105.96</v>
      </c>
      <c r="Y1005" s="18">
        <v>109.1</v>
      </c>
      <c r="Z1005" s="18">
        <v>112.25</v>
      </c>
      <c r="AA1005" s="18">
        <v>115.4</v>
      </c>
      <c r="AB1005" s="18">
        <v>118.55</v>
      </c>
      <c r="AC1005" s="18"/>
    </row>
    <row r="1006" spans="2:29" s="23" customFormat="1" ht="15" x14ac:dyDescent="0.25">
      <c r="B1006" s="21">
        <v>45135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88.68</v>
      </c>
      <c r="U1006" s="18">
        <v>93.13</v>
      </c>
      <c r="V1006" s="18">
        <v>96.99</v>
      </c>
      <c r="W1006" s="18">
        <v>100.39</v>
      </c>
      <c r="X1006" s="18">
        <v>103.79</v>
      </c>
      <c r="Y1006" s="18">
        <v>106.94</v>
      </c>
      <c r="Z1006" s="18">
        <v>110.09</v>
      </c>
      <c r="AA1006" s="18">
        <v>113.24</v>
      </c>
      <c r="AB1006" s="18">
        <v>116.39</v>
      </c>
      <c r="AC1006" s="18"/>
    </row>
    <row r="1007" spans="2:29" s="23" customFormat="1" ht="15" x14ac:dyDescent="0.25">
      <c r="B1007" s="21">
        <v>45138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86.67</v>
      </c>
      <c r="U1007" s="18">
        <v>91.07</v>
      </c>
      <c r="V1007" s="18">
        <v>94.95</v>
      </c>
      <c r="W1007" s="18">
        <v>98.37</v>
      </c>
      <c r="X1007" s="18">
        <v>101.62</v>
      </c>
      <c r="Y1007" s="18">
        <v>104.77</v>
      </c>
      <c r="Z1007" s="18">
        <v>107.92</v>
      </c>
      <c r="AA1007" s="18">
        <v>111.07</v>
      </c>
      <c r="AB1007" s="18">
        <v>114.22</v>
      </c>
      <c r="AC1007" s="18"/>
    </row>
    <row r="1008" spans="2:29" s="23" customFormat="1" ht="15" x14ac:dyDescent="0.25">
      <c r="B1008" s="21">
        <v>45139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85.1</v>
      </c>
      <c r="U1008" s="18">
        <v>89.47</v>
      </c>
      <c r="V1008" s="18">
        <v>93.31</v>
      </c>
      <c r="W1008" s="18">
        <v>96.61</v>
      </c>
      <c r="X1008" s="18">
        <v>99.76</v>
      </c>
      <c r="Y1008" s="18">
        <v>102.91</v>
      </c>
      <c r="Z1008" s="18">
        <v>106.06</v>
      </c>
      <c r="AA1008" s="18">
        <v>109.21</v>
      </c>
      <c r="AB1008" s="18">
        <v>112.36</v>
      </c>
      <c r="AC1008" s="18"/>
    </row>
    <row r="1009" spans="2:29" s="23" customFormat="1" ht="15" x14ac:dyDescent="0.25">
      <c r="B1009" s="21">
        <v>45140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83.45</v>
      </c>
      <c r="U1009" s="18">
        <v>87.66</v>
      </c>
      <c r="V1009" s="18">
        <v>91.38</v>
      </c>
      <c r="W1009" s="18">
        <v>94.72</v>
      </c>
      <c r="X1009" s="18">
        <v>97.97</v>
      </c>
      <c r="Y1009" s="18">
        <v>101.07</v>
      </c>
      <c r="Z1009" s="18">
        <v>104.17</v>
      </c>
      <c r="AA1009" s="18">
        <v>107.27</v>
      </c>
      <c r="AB1009" s="18">
        <v>110.37</v>
      </c>
      <c r="AC1009" s="18"/>
    </row>
    <row r="1010" spans="2:29" s="23" customFormat="1" ht="15" x14ac:dyDescent="0.25">
      <c r="B1010" s="21">
        <v>45141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84.78</v>
      </c>
      <c r="U1010" s="18">
        <v>89.01</v>
      </c>
      <c r="V1010" s="18">
        <v>92.69</v>
      </c>
      <c r="W1010" s="18">
        <v>96.07</v>
      </c>
      <c r="X1010" s="18">
        <v>99.28</v>
      </c>
      <c r="Y1010" s="18">
        <v>102.37</v>
      </c>
      <c r="Z1010" s="18">
        <v>105.46</v>
      </c>
      <c r="AA1010" s="18">
        <v>108.55</v>
      </c>
      <c r="AB1010" s="18">
        <v>111.64</v>
      </c>
      <c r="AC1010" s="18"/>
    </row>
    <row r="1011" spans="2:29" s="23" customFormat="1" ht="15" x14ac:dyDescent="0.25">
      <c r="B1011" s="21">
        <v>45142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83.65</v>
      </c>
      <c r="U1011" s="18">
        <v>87.87</v>
      </c>
      <c r="V1011" s="18">
        <v>91.6</v>
      </c>
      <c r="W1011" s="18">
        <v>94.98</v>
      </c>
      <c r="X1011" s="18">
        <v>98.38</v>
      </c>
      <c r="Y1011" s="18">
        <v>101.73</v>
      </c>
      <c r="Z1011" s="18">
        <v>105.08</v>
      </c>
      <c r="AA1011" s="18">
        <v>108.17</v>
      </c>
      <c r="AB1011" s="18">
        <v>111.26</v>
      </c>
      <c r="AC1011" s="18"/>
    </row>
    <row r="1012" spans="2:29" s="23" customFormat="1" ht="15" x14ac:dyDescent="0.25">
      <c r="B1012" s="21">
        <v>45145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82.68</v>
      </c>
      <c r="U1012" s="18">
        <v>86.9</v>
      </c>
      <c r="V1012" s="18">
        <v>90.63</v>
      </c>
      <c r="W1012" s="18">
        <v>94.01</v>
      </c>
      <c r="X1012" s="18">
        <v>97.41</v>
      </c>
      <c r="Y1012" s="18">
        <v>100.76</v>
      </c>
      <c r="Z1012" s="18">
        <v>104.11</v>
      </c>
      <c r="AA1012" s="18">
        <v>107.46</v>
      </c>
      <c r="AB1012" s="18">
        <v>110.81</v>
      </c>
      <c r="AC1012" s="18"/>
    </row>
    <row r="1013" spans="2:29" s="23" customFormat="1" ht="15" x14ac:dyDescent="0.25">
      <c r="B1013" s="21">
        <v>45146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84.34</v>
      </c>
      <c r="U1013" s="18">
        <v>88.51</v>
      </c>
      <c r="V1013" s="18">
        <v>92.15</v>
      </c>
      <c r="W1013" s="18">
        <v>95.51</v>
      </c>
      <c r="X1013" s="18">
        <v>98.91</v>
      </c>
      <c r="Y1013" s="18">
        <v>102.26</v>
      </c>
      <c r="Z1013" s="18">
        <v>105.61</v>
      </c>
      <c r="AA1013" s="18">
        <v>108.96</v>
      </c>
      <c r="AB1013" s="18">
        <v>112.31</v>
      </c>
      <c r="AC1013" s="18"/>
    </row>
    <row r="1014" spans="2:29" s="23" customFormat="1" ht="15" x14ac:dyDescent="0.25">
      <c r="B1014" s="21">
        <v>45147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83.95</v>
      </c>
      <c r="U1014" s="18">
        <v>88.11</v>
      </c>
      <c r="V1014" s="18">
        <v>91.78</v>
      </c>
      <c r="W1014" s="18">
        <v>95.14</v>
      </c>
      <c r="X1014" s="18">
        <v>98.54</v>
      </c>
      <c r="Y1014" s="18">
        <v>101.89</v>
      </c>
      <c r="Z1014" s="18">
        <v>105.24</v>
      </c>
      <c r="AA1014" s="18">
        <v>108.59</v>
      </c>
      <c r="AB1014" s="18">
        <v>111.94</v>
      </c>
      <c r="AC1014" s="18"/>
    </row>
    <row r="1015" spans="2:29" s="23" customFormat="1" ht="15" x14ac:dyDescent="0.25">
      <c r="B1015" s="21">
        <v>45148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84.9</v>
      </c>
      <c r="U1015" s="18">
        <v>89.12</v>
      </c>
      <c r="V1015" s="18">
        <v>92.75</v>
      </c>
      <c r="W1015" s="18">
        <v>96.11</v>
      </c>
      <c r="X1015" s="18">
        <v>99.41</v>
      </c>
      <c r="Y1015" s="18">
        <v>102.66</v>
      </c>
      <c r="Z1015" s="18">
        <v>105.91</v>
      </c>
      <c r="AA1015" s="18">
        <v>109.16</v>
      </c>
      <c r="AB1015" s="18">
        <v>112.41</v>
      </c>
      <c r="AC1015" s="18"/>
    </row>
    <row r="1016" spans="2:29" s="23" customFormat="1" ht="15" x14ac:dyDescent="0.25">
      <c r="B1016" s="21">
        <v>45149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90.99</v>
      </c>
      <c r="V1016" s="18">
        <v>94.68</v>
      </c>
      <c r="W1016" s="18">
        <v>98.04</v>
      </c>
      <c r="X1016" s="18">
        <v>101.44</v>
      </c>
      <c r="Y1016" s="18">
        <v>104.85</v>
      </c>
      <c r="Z1016" s="18">
        <v>108.26</v>
      </c>
      <c r="AA1016" s="18">
        <v>111.67</v>
      </c>
      <c r="AB1016" s="18">
        <v>115.08</v>
      </c>
      <c r="AC1016" s="18"/>
    </row>
    <row r="1017" spans="2:29" s="23" customFormat="1" ht="15" x14ac:dyDescent="0.25">
      <c r="B1017" s="21">
        <v>45152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87.73</v>
      </c>
      <c r="U1017" s="18">
        <v>91.97</v>
      </c>
      <c r="V1017" s="18">
        <v>95.66</v>
      </c>
      <c r="W1017" s="18">
        <v>99.06</v>
      </c>
      <c r="X1017" s="18">
        <v>102.56</v>
      </c>
      <c r="Y1017" s="18">
        <v>106.06</v>
      </c>
      <c r="Z1017" s="18">
        <v>109.56</v>
      </c>
      <c r="AA1017" s="18">
        <v>113.06</v>
      </c>
      <c r="AB1017" s="18">
        <v>116.56</v>
      </c>
      <c r="AC1017" s="18"/>
    </row>
    <row r="1018" spans="2:29" s="23" customFormat="1" ht="15" x14ac:dyDescent="0.25">
      <c r="B1018" s="21">
        <v>45153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87.13</v>
      </c>
      <c r="U1018" s="18">
        <v>91.37</v>
      </c>
      <c r="V1018" s="18">
        <v>95.22</v>
      </c>
      <c r="W1018" s="18">
        <v>98.72</v>
      </c>
      <c r="X1018" s="18">
        <v>102.37</v>
      </c>
      <c r="Y1018" s="18">
        <v>106.02</v>
      </c>
      <c r="Z1018" s="18">
        <v>109.67</v>
      </c>
      <c r="AA1018" s="18">
        <v>113.32</v>
      </c>
      <c r="AB1018" s="18">
        <v>116.97</v>
      </c>
      <c r="AC1018" s="18"/>
    </row>
    <row r="1019" spans="2:29" s="23" customFormat="1" ht="15" x14ac:dyDescent="0.25">
      <c r="B1019" s="21">
        <v>45154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88.47</v>
      </c>
      <c r="U1019" s="18">
        <v>92.76</v>
      </c>
      <c r="V1019" s="18">
        <v>96.57</v>
      </c>
      <c r="W1019" s="18">
        <v>100.07</v>
      </c>
      <c r="X1019" s="18">
        <v>103.72</v>
      </c>
      <c r="Y1019" s="18">
        <v>107.37</v>
      </c>
      <c r="Z1019" s="18">
        <v>111.02</v>
      </c>
      <c r="AA1019" s="18">
        <v>114.67</v>
      </c>
      <c r="AB1019" s="18">
        <v>118.32</v>
      </c>
      <c r="AC1019" s="18"/>
    </row>
    <row r="1020" spans="2:29" s="23" customFormat="1" ht="15" x14ac:dyDescent="0.25">
      <c r="B1020" s="21">
        <v>45155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88.84</v>
      </c>
      <c r="U1020" s="18">
        <v>93.21</v>
      </c>
      <c r="V1020" s="18">
        <v>97.15</v>
      </c>
      <c r="W1020" s="18">
        <v>100.9</v>
      </c>
      <c r="X1020" s="18">
        <v>104.6</v>
      </c>
      <c r="Y1020" s="18">
        <v>108.2</v>
      </c>
      <c r="Z1020" s="18">
        <v>111.8</v>
      </c>
      <c r="AA1020" s="18">
        <v>115.4</v>
      </c>
      <c r="AB1020" s="18">
        <v>119</v>
      </c>
      <c r="AC1020" s="18"/>
    </row>
    <row r="1021" spans="2:29" s="23" customFormat="1" ht="15" x14ac:dyDescent="0.25">
      <c r="B1021" s="21">
        <v>45156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88.01</v>
      </c>
      <c r="U1021" s="18">
        <v>92.36</v>
      </c>
      <c r="V1021" s="18">
        <v>96.35</v>
      </c>
      <c r="W1021" s="18">
        <v>100.13</v>
      </c>
      <c r="X1021" s="18">
        <v>103.83</v>
      </c>
      <c r="Y1021" s="18">
        <v>107.43</v>
      </c>
      <c r="Z1021" s="18">
        <v>111.03</v>
      </c>
      <c r="AA1021" s="18">
        <v>114.63</v>
      </c>
      <c r="AB1021" s="18">
        <v>118.23</v>
      </c>
      <c r="AC1021" s="18"/>
    </row>
    <row r="1022" spans="2:29" s="23" customFormat="1" ht="15" x14ac:dyDescent="0.25">
      <c r="B1022" s="21">
        <v>45159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87.88</v>
      </c>
      <c r="U1022" s="18">
        <v>92.27</v>
      </c>
      <c r="V1022" s="18">
        <v>96.26</v>
      </c>
      <c r="W1022" s="18">
        <v>100.15</v>
      </c>
      <c r="X1022" s="18">
        <v>104.12</v>
      </c>
      <c r="Y1022" s="18">
        <v>108.09</v>
      </c>
      <c r="Z1022" s="18">
        <v>112.06</v>
      </c>
      <c r="AA1022" s="18">
        <v>116.03</v>
      </c>
      <c r="AB1022" s="18">
        <v>120</v>
      </c>
      <c r="AC1022" s="18"/>
    </row>
    <row r="1023" spans="2:29" s="23" customFormat="1" ht="15" x14ac:dyDescent="0.25">
      <c r="B1023" s="21">
        <v>45160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89.87</v>
      </c>
      <c r="U1023" s="18">
        <v>94.3</v>
      </c>
      <c r="V1023" s="18">
        <v>98.41</v>
      </c>
      <c r="W1023" s="18">
        <v>102.47</v>
      </c>
      <c r="X1023" s="18">
        <v>106.44</v>
      </c>
      <c r="Y1023" s="18">
        <v>110.22</v>
      </c>
      <c r="Z1023" s="18">
        <v>114.19</v>
      </c>
      <c r="AA1023" s="18">
        <v>118.16</v>
      </c>
      <c r="AB1023" s="18">
        <v>122.13</v>
      </c>
      <c r="AC1023" s="18"/>
    </row>
    <row r="1024" spans="2:29" s="23" customFormat="1" ht="15" x14ac:dyDescent="0.25">
      <c r="B1024" s="21">
        <v>45161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88.22</v>
      </c>
      <c r="U1024" s="18">
        <v>92.55</v>
      </c>
      <c r="V1024" s="18">
        <v>96.51</v>
      </c>
      <c r="W1024" s="18">
        <v>100.46</v>
      </c>
      <c r="X1024" s="18">
        <v>104.66</v>
      </c>
      <c r="Y1024" s="18">
        <v>109.01</v>
      </c>
      <c r="Z1024" s="18">
        <v>113.16</v>
      </c>
      <c r="AA1024" s="18">
        <v>117.31</v>
      </c>
      <c r="AB1024" s="18">
        <v>121.46</v>
      </c>
      <c r="AC1024" s="18"/>
    </row>
    <row r="1025" spans="2:29" s="23" customFormat="1" ht="15" x14ac:dyDescent="0.25">
      <c r="B1025" s="21">
        <v>45162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85.84</v>
      </c>
      <c r="U1025" s="18">
        <v>90.07</v>
      </c>
      <c r="V1025" s="18">
        <v>93.97</v>
      </c>
      <c r="W1025" s="18">
        <v>97.92</v>
      </c>
      <c r="X1025" s="18">
        <v>102.17</v>
      </c>
      <c r="Y1025" s="18">
        <v>106.42</v>
      </c>
      <c r="Z1025" s="18">
        <v>110.62</v>
      </c>
      <c r="AA1025" s="18">
        <v>114.82</v>
      </c>
      <c r="AB1025" s="18">
        <v>119.02</v>
      </c>
      <c r="AC1025" s="18"/>
    </row>
    <row r="1026" spans="2:29" s="23" customFormat="1" ht="15" x14ac:dyDescent="0.25">
      <c r="B1026" s="21">
        <v>45163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85.39</v>
      </c>
      <c r="U1026" s="18">
        <v>89.62</v>
      </c>
      <c r="V1026" s="18">
        <v>93.59</v>
      </c>
      <c r="W1026" s="18">
        <v>97.54</v>
      </c>
      <c r="X1026" s="18">
        <v>101.54</v>
      </c>
      <c r="Y1026" s="18">
        <v>105.54</v>
      </c>
      <c r="Z1026" s="18">
        <v>109.54</v>
      </c>
      <c r="AA1026" s="18">
        <v>113.54</v>
      </c>
      <c r="AB1026" s="18">
        <v>117.54</v>
      </c>
      <c r="AC1026" s="18"/>
    </row>
    <row r="1027" spans="2:29" s="23" customFormat="1" ht="15" x14ac:dyDescent="0.25">
      <c r="B1027" s="21">
        <v>45166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85.68</v>
      </c>
      <c r="U1027" s="18">
        <v>89.97</v>
      </c>
      <c r="V1027" s="18">
        <v>93.99</v>
      </c>
      <c r="W1027" s="18">
        <v>97.94</v>
      </c>
      <c r="X1027" s="18">
        <v>101.94</v>
      </c>
      <c r="Y1027" s="18">
        <v>105.94</v>
      </c>
      <c r="Z1027" s="18">
        <v>109.94</v>
      </c>
      <c r="AA1027" s="18">
        <v>113.94</v>
      </c>
      <c r="AB1027" s="18">
        <v>117.94</v>
      </c>
      <c r="AC1027" s="18"/>
    </row>
    <row r="1028" spans="2:29" s="23" customFormat="1" ht="15" x14ac:dyDescent="0.25">
      <c r="B1028" s="21">
        <v>45167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84.77</v>
      </c>
      <c r="U1028" s="18">
        <v>89.06</v>
      </c>
      <c r="V1028" s="18">
        <v>93.18</v>
      </c>
      <c r="W1028" s="18">
        <v>97.34</v>
      </c>
      <c r="X1028" s="18">
        <v>101.44</v>
      </c>
      <c r="Y1028" s="18">
        <v>105.49</v>
      </c>
      <c r="Z1028" s="18">
        <v>109.54</v>
      </c>
      <c r="AA1028" s="18">
        <v>113.59</v>
      </c>
      <c r="AB1028" s="18">
        <v>117.64</v>
      </c>
      <c r="AC1028" s="18"/>
    </row>
    <row r="1029" spans="2:29" s="23" customFormat="1" ht="15" x14ac:dyDescent="0.25">
      <c r="B1029" s="21">
        <v>45168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86.24</v>
      </c>
      <c r="U1029" s="18">
        <v>90.53</v>
      </c>
      <c r="V1029" s="18">
        <v>94.63</v>
      </c>
      <c r="W1029" s="18">
        <v>98.71</v>
      </c>
      <c r="X1029" s="18">
        <v>102.89</v>
      </c>
      <c r="Y1029" s="18">
        <v>106.94</v>
      </c>
      <c r="Z1029" s="18">
        <v>110.99</v>
      </c>
      <c r="AA1029" s="18">
        <v>115.04</v>
      </c>
      <c r="AB1029" s="18">
        <v>119.09</v>
      </c>
      <c r="AC1029" s="18"/>
    </row>
    <row r="1030" spans="2:29" s="23" customFormat="1" ht="15" x14ac:dyDescent="0.25">
      <c r="B1030" s="21">
        <v>45169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85.76</v>
      </c>
      <c r="U1030" s="18">
        <v>90.01</v>
      </c>
      <c r="V1030" s="18">
        <v>93.99</v>
      </c>
      <c r="W1030" s="18">
        <v>97.87</v>
      </c>
      <c r="X1030" s="18">
        <v>102.05</v>
      </c>
      <c r="Y1030" s="18">
        <v>106.1</v>
      </c>
      <c r="Z1030" s="18">
        <v>110.15</v>
      </c>
      <c r="AA1030" s="18">
        <v>114.2</v>
      </c>
      <c r="AB1030" s="18">
        <v>118.25</v>
      </c>
      <c r="AC1030" s="18"/>
    </row>
    <row r="1031" spans="2:29" s="23" customFormat="1" ht="15" x14ac:dyDescent="0.25">
      <c r="B1031" s="21">
        <v>45170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85.27</v>
      </c>
      <c r="U1031" s="18">
        <v>89.45</v>
      </c>
      <c r="V1031" s="18">
        <v>93.37</v>
      </c>
      <c r="W1031" s="18">
        <v>97.16</v>
      </c>
      <c r="X1031" s="18">
        <v>101.34</v>
      </c>
      <c r="Y1031" s="18">
        <v>105.39</v>
      </c>
      <c r="Z1031" s="18">
        <v>109.44</v>
      </c>
      <c r="AA1031" s="18">
        <v>113.49</v>
      </c>
      <c r="AB1031" s="18">
        <v>117.54</v>
      </c>
      <c r="AC1031" s="18"/>
    </row>
    <row r="1032" spans="2:29" s="23" customFormat="1" ht="15" x14ac:dyDescent="0.25">
      <c r="B1032" s="21">
        <v>45173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84.16</v>
      </c>
      <c r="U1032" s="18">
        <v>88.33</v>
      </c>
      <c r="V1032" s="18">
        <v>92.21</v>
      </c>
      <c r="W1032" s="18">
        <v>96.01</v>
      </c>
      <c r="X1032" s="18">
        <v>100.07</v>
      </c>
      <c r="Y1032" s="18">
        <v>104.12</v>
      </c>
      <c r="Z1032" s="18">
        <v>108.17</v>
      </c>
      <c r="AA1032" s="18">
        <v>112.22</v>
      </c>
      <c r="AB1032" s="18">
        <v>116.27</v>
      </c>
      <c r="AC1032" s="18"/>
    </row>
    <row r="1033" spans="2:29" s="23" customFormat="1" ht="15" x14ac:dyDescent="0.25">
      <c r="B1033" s="21">
        <v>45174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83.85</v>
      </c>
      <c r="U1033" s="18">
        <v>87.94</v>
      </c>
      <c r="V1033" s="18">
        <v>91.78</v>
      </c>
      <c r="W1033" s="18">
        <v>95.58</v>
      </c>
      <c r="X1033" s="18">
        <v>99.63</v>
      </c>
      <c r="Y1033" s="18">
        <v>103.68</v>
      </c>
      <c r="Z1033" s="18">
        <v>107.73</v>
      </c>
      <c r="AA1033" s="18">
        <v>111.78</v>
      </c>
      <c r="AB1033" s="18">
        <v>115.83</v>
      </c>
      <c r="AC1033" s="18"/>
    </row>
    <row r="1034" spans="2:29" s="23" customFormat="1" ht="15" x14ac:dyDescent="0.25">
      <c r="B1034" s="21">
        <v>45175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83.67</v>
      </c>
      <c r="U1034" s="18">
        <v>87.75</v>
      </c>
      <c r="V1034" s="18">
        <v>91.54</v>
      </c>
      <c r="W1034" s="18">
        <v>95.34</v>
      </c>
      <c r="X1034" s="18">
        <v>99.39</v>
      </c>
      <c r="Y1034" s="18">
        <v>103.44</v>
      </c>
      <c r="Z1034" s="18">
        <v>107.49</v>
      </c>
      <c r="AA1034" s="18">
        <v>111.54</v>
      </c>
      <c r="AB1034" s="18">
        <v>115.59</v>
      </c>
      <c r="AC1034" s="18"/>
    </row>
    <row r="1035" spans="2:29" s="23" customFormat="1" ht="15" x14ac:dyDescent="0.25">
      <c r="B1035" s="21">
        <v>45176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82.93</v>
      </c>
      <c r="U1035" s="18">
        <v>86.99</v>
      </c>
      <c r="V1035" s="18">
        <v>90.78</v>
      </c>
      <c r="W1035" s="18">
        <v>94.58</v>
      </c>
      <c r="X1035" s="18">
        <v>98.6</v>
      </c>
      <c r="Y1035" s="18">
        <v>102.66</v>
      </c>
      <c r="Z1035" s="18">
        <v>106.72</v>
      </c>
      <c r="AA1035" s="18">
        <v>110.78</v>
      </c>
      <c r="AB1035" s="18">
        <v>114.84</v>
      </c>
      <c r="AC1035" s="18"/>
    </row>
    <row r="1036" spans="2:29" s="23" customFormat="1" ht="15" x14ac:dyDescent="0.25">
      <c r="B1036" s="21">
        <v>45177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81.52</v>
      </c>
      <c r="U1036" s="18">
        <v>85.57</v>
      </c>
      <c r="V1036" s="18">
        <v>89.36</v>
      </c>
      <c r="W1036" s="18">
        <v>93.14</v>
      </c>
      <c r="X1036" s="18">
        <v>97.18</v>
      </c>
      <c r="Y1036" s="18">
        <v>101.22</v>
      </c>
      <c r="Z1036" s="18">
        <v>105.26</v>
      </c>
      <c r="AA1036" s="18">
        <v>109.3</v>
      </c>
      <c r="AB1036" s="18">
        <v>113.34</v>
      </c>
      <c r="AC1036" s="18"/>
    </row>
    <row r="1037" spans="2:29" s="23" customFormat="1" ht="15" x14ac:dyDescent="0.25">
      <c r="B1037" s="21">
        <v>45180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81.650000000000006</v>
      </c>
      <c r="U1037" s="18">
        <v>85.72</v>
      </c>
      <c r="V1037" s="18">
        <v>89.48</v>
      </c>
      <c r="W1037" s="18">
        <v>93.26</v>
      </c>
      <c r="X1037" s="18">
        <v>97.3</v>
      </c>
      <c r="Y1037" s="18">
        <v>101.34</v>
      </c>
      <c r="Z1037" s="18">
        <v>105.38</v>
      </c>
      <c r="AA1037" s="18">
        <v>109.42</v>
      </c>
      <c r="AB1037" s="18">
        <v>113.46</v>
      </c>
      <c r="AC1037" s="18"/>
    </row>
    <row r="1038" spans="2:29" s="23" customFormat="1" ht="15" x14ac:dyDescent="0.25">
      <c r="B1038" s="21">
        <v>45181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81.08</v>
      </c>
      <c r="U1038" s="18">
        <v>85.15</v>
      </c>
      <c r="V1038" s="18">
        <v>88.93</v>
      </c>
      <c r="W1038" s="18">
        <v>92.7</v>
      </c>
      <c r="X1038" s="18">
        <v>96.74</v>
      </c>
      <c r="Y1038" s="18">
        <v>100.78</v>
      </c>
      <c r="Z1038" s="18">
        <v>104.82</v>
      </c>
      <c r="AA1038" s="18">
        <v>108.86</v>
      </c>
      <c r="AB1038" s="18">
        <v>112.9</v>
      </c>
      <c r="AC1038" s="18"/>
    </row>
    <row r="1039" spans="2:29" s="23" customFormat="1" ht="15" x14ac:dyDescent="0.25">
      <c r="B1039" s="21">
        <v>45182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83.01</v>
      </c>
      <c r="U1039" s="18">
        <v>87.15</v>
      </c>
      <c r="V1039" s="18">
        <v>90.97</v>
      </c>
      <c r="W1039" s="18">
        <v>94.74</v>
      </c>
      <c r="X1039" s="18">
        <v>98.78</v>
      </c>
      <c r="Y1039" s="18">
        <v>102.82</v>
      </c>
      <c r="Z1039" s="18">
        <v>106.86</v>
      </c>
      <c r="AA1039" s="18">
        <v>110.9</v>
      </c>
      <c r="AB1039" s="18">
        <v>114.94</v>
      </c>
      <c r="AC1039" s="18"/>
    </row>
    <row r="1040" spans="2:29" s="23" customFormat="1" ht="15" x14ac:dyDescent="0.25">
      <c r="B1040" s="21">
        <v>45183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83.12</v>
      </c>
      <c r="U1040" s="18">
        <v>87.3</v>
      </c>
      <c r="V1040" s="18">
        <v>91.08</v>
      </c>
      <c r="W1040" s="18">
        <v>94.85</v>
      </c>
      <c r="X1040" s="18">
        <v>98.89</v>
      </c>
      <c r="Y1040" s="18">
        <v>102.93</v>
      </c>
      <c r="Z1040" s="18">
        <v>106.97</v>
      </c>
      <c r="AA1040" s="18">
        <v>111.01</v>
      </c>
      <c r="AB1040" s="18">
        <v>115.05</v>
      </c>
      <c r="AC1040" s="18"/>
    </row>
    <row r="1041" spans="2:29" s="23" customFormat="1" ht="15" x14ac:dyDescent="0.25">
      <c r="B1041" s="21">
        <v>45184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82.31</v>
      </c>
      <c r="U1041" s="18">
        <v>86.49</v>
      </c>
      <c r="V1041" s="18">
        <v>90.23</v>
      </c>
      <c r="W1041" s="18">
        <v>94</v>
      </c>
      <c r="X1041" s="18">
        <v>98.04</v>
      </c>
      <c r="Y1041" s="18">
        <v>102.08</v>
      </c>
      <c r="Z1041" s="18">
        <v>106.12</v>
      </c>
      <c r="AA1041" s="18">
        <v>110.16</v>
      </c>
      <c r="AB1041" s="18">
        <v>114.2</v>
      </c>
      <c r="AC1041" s="18"/>
    </row>
    <row r="1042" spans="2:29" s="23" customFormat="1" ht="15" x14ac:dyDescent="0.25">
      <c r="B1042" s="21">
        <v>45187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80.84</v>
      </c>
      <c r="U1042" s="18">
        <v>85.03</v>
      </c>
      <c r="V1042" s="18">
        <v>88.9</v>
      </c>
      <c r="W1042" s="18">
        <v>92.73</v>
      </c>
      <c r="X1042" s="18">
        <v>96.68</v>
      </c>
      <c r="Y1042" s="18">
        <v>100.72</v>
      </c>
      <c r="Z1042" s="18">
        <v>104.76</v>
      </c>
      <c r="AA1042" s="18">
        <v>108.8</v>
      </c>
      <c r="AB1042" s="18">
        <v>112.84</v>
      </c>
      <c r="AC1042" s="18"/>
    </row>
    <row r="1043" spans="2:29" s="23" customFormat="1" ht="15" x14ac:dyDescent="0.25">
      <c r="B1043" s="21">
        <v>45188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81.23</v>
      </c>
      <c r="U1043" s="18">
        <v>85.38</v>
      </c>
      <c r="V1043" s="18">
        <v>89.21</v>
      </c>
      <c r="W1043" s="18">
        <v>93.04</v>
      </c>
      <c r="X1043" s="18">
        <v>96.99</v>
      </c>
      <c r="Y1043" s="18">
        <v>101.03</v>
      </c>
      <c r="Z1043" s="18">
        <v>105.07</v>
      </c>
      <c r="AA1043" s="18">
        <v>109.11</v>
      </c>
      <c r="AB1043" s="18">
        <v>113.15</v>
      </c>
      <c r="AC1043" s="18"/>
    </row>
    <row r="1044" spans="2:29" s="23" customFormat="1" ht="15" x14ac:dyDescent="0.25">
      <c r="B1044" s="21">
        <v>45189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82.81</v>
      </c>
      <c r="U1044" s="18">
        <v>86.97</v>
      </c>
      <c r="V1044" s="18">
        <v>90.83</v>
      </c>
      <c r="W1044" s="18">
        <v>94.65</v>
      </c>
      <c r="X1044" s="18">
        <v>98.6</v>
      </c>
      <c r="Y1044" s="18">
        <v>102.64</v>
      </c>
      <c r="Z1044" s="18">
        <v>106.68</v>
      </c>
      <c r="AA1044" s="18">
        <v>110.72</v>
      </c>
      <c r="AB1044" s="18">
        <v>114.76</v>
      </c>
      <c r="AC1044" s="18"/>
    </row>
    <row r="1045" spans="2:29" s="23" customFormat="1" ht="15" x14ac:dyDescent="0.25">
      <c r="B1045" s="21">
        <v>45190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84.14</v>
      </c>
      <c r="U1045" s="18">
        <v>88.37</v>
      </c>
      <c r="V1045" s="18">
        <v>92.27</v>
      </c>
      <c r="W1045" s="18">
        <v>96.12</v>
      </c>
      <c r="X1045" s="18">
        <v>100.07</v>
      </c>
      <c r="Y1045" s="18">
        <v>104.11</v>
      </c>
      <c r="Z1045" s="18">
        <v>108.15</v>
      </c>
      <c r="AA1045" s="18">
        <v>112.19</v>
      </c>
      <c r="AB1045" s="18">
        <v>116.23</v>
      </c>
      <c r="AC1045" s="18"/>
    </row>
    <row r="1046" spans="2:29" s="23" customFormat="1" ht="15" x14ac:dyDescent="0.25">
      <c r="B1046" s="21">
        <v>45191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85.48</v>
      </c>
      <c r="U1046" s="18">
        <v>89.72</v>
      </c>
      <c r="V1046" s="18">
        <v>93.61</v>
      </c>
      <c r="W1046" s="18">
        <v>97.49</v>
      </c>
      <c r="X1046" s="18">
        <v>101.43</v>
      </c>
      <c r="Y1046" s="18">
        <v>105.47</v>
      </c>
      <c r="Z1046" s="18">
        <v>109.51</v>
      </c>
      <c r="AA1046" s="18">
        <v>113.55</v>
      </c>
      <c r="AB1046" s="18">
        <v>117.59</v>
      </c>
      <c r="AC1046" s="18"/>
    </row>
    <row r="1047" spans="2:29" s="23" customFormat="1" ht="15" x14ac:dyDescent="0.25">
      <c r="B1047" s="21">
        <v>45194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85.27</v>
      </c>
      <c r="U1047" s="18">
        <v>89.51</v>
      </c>
      <c r="V1047" s="18">
        <v>93.4</v>
      </c>
      <c r="W1047" s="18">
        <v>97.29</v>
      </c>
      <c r="X1047" s="18">
        <v>101.24</v>
      </c>
      <c r="Y1047" s="18">
        <v>105.22</v>
      </c>
      <c r="Z1047" s="18">
        <v>109.2</v>
      </c>
      <c r="AA1047" s="18">
        <v>113.18</v>
      </c>
      <c r="AB1047" s="18">
        <v>117.16</v>
      </c>
      <c r="AC1047" s="18"/>
    </row>
    <row r="1048" spans="2:29" s="23" customFormat="1" ht="15" x14ac:dyDescent="0.25">
      <c r="B1048" s="21">
        <v>45195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82.93</v>
      </c>
      <c r="U1048" s="18">
        <v>87.1</v>
      </c>
      <c r="V1048" s="18">
        <v>91</v>
      </c>
      <c r="W1048" s="18">
        <v>94.89</v>
      </c>
      <c r="X1048" s="18">
        <v>98.86</v>
      </c>
      <c r="Y1048" s="18">
        <v>102.84</v>
      </c>
      <c r="Z1048" s="18">
        <v>106.82</v>
      </c>
      <c r="AA1048" s="18">
        <v>110.8</v>
      </c>
      <c r="AB1048" s="18">
        <v>114.78</v>
      </c>
      <c r="AC1048" s="18"/>
    </row>
    <row r="1049" spans="2:29" s="23" customFormat="1" ht="15" x14ac:dyDescent="0.25">
      <c r="B1049" s="21">
        <v>45196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82.29</v>
      </c>
      <c r="U1049" s="18">
        <v>86.42</v>
      </c>
      <c r="V1049" s="18">
        <v>90.34</v>
      </c>
      <c r="W1049" s="18">
        <v>94.24</v>
      </c>
      <c r="X1049" s="18">
        <v>98.21</v>
      </c>
      <c r="Y1049" s="18">
        <v>102.19</v>
      </c>
      <c r="Z1049" s="18">
        <v>106.17</v>
      </c>
      <c r="AA1049" s="18">
        <v>110.15</v>
      </c>
      <c r="AB1049" s="18">
        <v>114.13</v>
      </c>
      <c r="AC1049" s="18"/>
    </row>
    <row r="1050" spans="2:29" s="23" customFormat="1" ht="15" x14ac:dyDescent="0.25">
      <c r="B1050" s="21">
        <v>45197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82.71</v>
      </c>
      <c r="U1050" s="18">
        <v>86.86</v>
      </c>
      <c r="V1050" s="18">
        <v>90.81</v>
      </c>
      <c r="W1050" s="18">
        <v>94.73</v>
      </c>
      <c r="X1050" s="18">
        <v>98.71</v>
      </c>
      <c r="Y1050" s="18">
        <v>102.69</v>
      </c>
      <c r="Z1050" s="18">
        <v>106.67</v>
      </c>
      <c r="AA1050" s="18">
        <v>110.65</v>
      </c>
      <c r="AB1050" s="18">
        <v>114.63</v>
      </c>
      <c r="AC1050" s="18"/>
    </row>
    <row r="1051" spans="2:29" s="23" customFormat="1" ht="15" x14ac:dyDescent="0.25">
      <c r="B1051" s="21">
        <v>45198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81.67</v>
      </c>
      <c r="U1051" s="18">
        <v>85.81</v>
      </c>
      <c r="V1051" s="18">
        <v>89.7</v>
      </c>
      <c r="W1051" s="18">
        <v>93.6</v>
      </c>
      <c r="X1051" s="18">
        <v>97.58</v>
      </c>
      <c r="Y1051" s="18">
        <v>101.56</v>
      </c>
      <c r="Z1051" s="18">
        <v>105.54</v>
      </c>
      <c r="AA1051" s="18">
        <v>109.52</v>
      </c>
      <c r="AB1051" s="18">
        <v>113.5</v>
      </c>
      <c r="AC1051" s="18"/>
    </row>
    <row r="1052" spans="2:29" s="23" customFormat="1" ht="15" x14ac:dyDescent="0.25">
      <c r="B1052" s="21">
        <v>45201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80.8</v>
      </c>
      <c r="U1052" s="18">
        <v>84.9</v>
      </c>
      <c r="V1052" s="18">
        <v>88.66</v>
      </c>
      <c r="W1052" s="18">
        <v>92.42</v>
      </c>
      <c r="X1052" s="18">
        <v>96.4</v>
      </c>
      <c r="Y1052" s="18">
        <v>100.38</v>
      </c>
      <c r="Z1052" s="18">
        <v>104.36</v>
      </c>
      <c r="AA1052" s="18">
        <v>108.34</v>
      </c>
      <c r="AB1052" s="18">
        <v>112.32</v>
      </c>
      <c r="AC1052" s="18"/>
    </row>
    <row r="1053" spans="2:29" s="23" customFormat="1" ht="15" x14ac:dyDescent="0.25">
      <c r="B1053" s="21">
        <v>45202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79.650000000000006</v>
      </c>
      <c r="U1053" s="18">
        <v>83.7</v>
      </c>
      <c r="V1053" s="18">
        <v>87.48</v>
      </c>
      <c r="W1053" s="18">
        <v>91.28</v>
      </c>
      <c r="X1053" s="18">
        <v>95.26</v>
      </c>
      <c r="Y1053" s="18">
        <v>99.24</v>
      </c>
      <c r="Z1053" s="18">
        <v>103.22</v>
      </c>
      <c r="AA1053" s="18">
        <v>107.2</v>
      </c>
      <c r="AB1053" s="18">
        <v>111.18</v>
      </c>
      <c r="AC1053" s="18"/>
    </row>
    <row r="1054" spans="2:29" s="23" customFormat="1" ht="15" x14ac:dyDescent="0.25">
      <c r="B1054" s="21">
        <v>45203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81.67</v>
      </c>
      <c r="U1054" s="18">
        <v>85.79</v>
      </c>
      <c r="V1054" s="18">
        <v>89.62</v>
      </c>
      <c r="W1054" s="18">
        <v>93.46</v>
      </c>
      <c r="X1054" s="18">
        <v>97.44</v>
      </c>
      <c r="Y1054" s="18">
        <v>101.46</v>
      </c>
      <c r="Z1054" s="18">
        <v>105.44</v>
      </c>
      <c r="AA1054" s="18">
        <v>109.42</v>
      </c>
      <c r="AB1054" s="18">
        <v>113.4</v>
      </c>
      <c r="AC1054" s="18"/>
    </row>
    <row r="1055" spans="2:29" s="23" customFormat="1" ht="15" x14ac:dyDescent="0.25">
      <c r="B1055" s="21">
        <v>45204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80.510000000000005</v>
      </c>
      <c r="U1055" s="18">
        <v>84.58</v>
      </c>
      <c r="V1055" s="18">
        <v>88.37</v>
      </c>
      <c r="W1055" s="18">
        <v>92.16</v>
      </c>
      <c r="X1055" s="18">
        <v>96.14</v>
      </c>
      <c r="Y1055" s="18">
        <v>100.16</v>
      </c>
      <c r="Z1055" s="18">
        <v>104.14</v>
      </c>
      <c r="AA1055" s="18">
        <v>108.12</v>
      </c>
      <c r="AB1055" s="18">
        <v>112.1</v>
      </c>
      <c r="AC1055" s="18"/>
    </row>
    <row r="1056" spans="2:29" s="23" customFormat="1" ht="15" x14ac:dyDescent="0.25">
      <c r="B1056" s="21">
        <v>45205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80.459999999999994</v>
      </c>
      <c r="U1056" s="18">
        <v>84.51</v>
      </c>
      <c r="V1056" s="18">
        <v>88.28</v>
      </c>
      <c r="W1056" s="18">
        <v>92.02</v>
      </c>
      <c r="X1056" s="18">
        <v>96</v>
      </c>
      <c r="Y1056" s="18">
        <v>100.06</v>
      </c>
      <c r="Z1056" s="18">
        <v>104.04</v>
      </c>
      <c r="AA1056" s="18">
        <v>108.02</v>
      </c>
      <c r="AB1056" s="18">
        <v>112</v>
      </c>
      <c r="AC1056" s="18"/>
    </row>
    <row r="1057" spans="2:29" s="23" customFormat="1" ht="15" x14ac:dyDescent="0.25">
      <c r="B1057" s="21">
        <v>45208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81.75</v>
      </c>
      <c r="U1057" s="18">
        <v>85.83</v>
      </c>
      <c r="V1057" s="18">
        <v>89.58</v>
      </c>
      <c r="W1057" s="18">
        <v>93.32</v>
      </c>
      <c r="X1057" s="18">
        <v>97.3</v>
      </c>
      <c r="Y1057" s="18">
        <v>101.36</v>
      </c>
      <c r="Z1057" s="18">
        <v>105.34</v>
      </c>
      <c r="AA1057" s="18">
        <v>109.32</v>
      </c>
      <c r="AB1057" s="18">
        <v>113.3</v>
      </c>
      <c r="AC1057" s="18"/>
    </row>
    <row r="1058" spans="2:29" s="23" customFormat="1" ht="15" x14ac:dyDescent="0.25">
      <c r="B1058" s="21">
        <v>45209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84.82</v>
      </c>
      <c r="U1058" s="18">
        <v>88.93</v>
      </c>
      <c r="V1058" s="18">
        <v>92.7</v>
      </c>
      <c r="W1058" s="18">
        <v>96.44</v>
      </c>
      <c r="X1058" s="18">
        <v>100.42</v>
      </c>
      <c r="Y1058" s="18">
        <v>104.67</v>
      </c>
      <c r="Z1058" s="18">
        <v>108.65</v>
      </c>
      <c r="AA1058" s="18">
        <v>112.63</v>
      </c>
      <c r="AB1058" s="18">
        <v>116.61</v>
      </c>
      <c r="AC1058" s="18"/>
    </row>
    <row r="1059" spans="2:29" s="23" customFormat="1" ht="15" x14ac:dyDescent="0.25">
      <c r="B1059" s="21">
        <v>45210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84.12</v>
      </c>
      <c r="U1059" s="18">
        <v>88.22</v>
      </c>
      <c r="V1059" s="18">
        <v>91.97</v>
      </c>
      <c r="W1059" s="18">
        <v>95.71</v>
      </c>
      <c r="X1059" s="18">
        <v>99.69</v>
      </c>
      <c r="Y1059" s="18">
        <v>103.94</v>
      </c>
      <c r="Z1059" s="18">
        <v>107.92</v>
      </c>
      <c r="AA1059" s="18">
        <v>111.9</v>
      </c>
      <c r="AB1059" s="18">
        <v>115.88</v>
      </c>
      <c r="AC1059" s="18"/>
    </row>
    <row r="1060" spans="2:29" s="23" customFormat="1" ht="15" x14ac:dyDescent="0.25">
      <c r="B1060" s="21">
        <v>45211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85.23</v>
      </c>
      <c r="U1060" s="18">
        <v>89.35</v>
      </c>
      <c r="V1060" s="18">
        <v>93.14</v>
      </c>
      <c r="W1060" s="18">
        <v>96.89</v>
      </c>
      <c r="X1060" s="18">
        <v>100.87</v>
      </c>
      <c r="Y1060" s="18">
        <v>105.12</v>
      </c>
      <c r="Z1060" s="18">
        <v>109.1</v>
      </c>
      <c r="AA1060" s="18">
        <v>113.08</v>
      </c>
      <c r="AB1060" s="18">
        <v>117.06</v>
      </c>
      <c r="AC1060" s="18"/>
    </row>
    <row r="1061" spans="2:29" s="23" customFormat="1" ht="15" x14ac:dyDescent="0.25">
      <c r="B1061" s="21">
        <v>45212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85.95</v>
      </c>
      <c r="U1061" s="18">
        <v>90.1</v>
      </c>
      <c r="V1061" s="18">
        <v>93.91</v>
      </c>
      <c r="W1061" s="18">
        <v>97.66</v>
      </c>
      <c r="X1061" s="18">
        <v>101.64</v>
      </c>
      <c r="Y1061" s="18">
        <v>105.89</v>
      </c>
      <c r="Z1061" s="18">
        <v>109.87</v>
      </c>
      <c r="AA1061" s="18">
        <v>113.85</v>
      </c>
      <c r="AB1061" s="18">
        <v>117.83</v>
      </c>
      <c r="AC1061" s="18"/>
    </row>
    <row r="1062" spans="2:29" s="23" customFormat="1" ht="15" x14ac:dyDescent="0.25">
      <c r="B1062" s="21">
        <v>45215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83.35</v>
      </c>
      <c r="U1062" s="18">
        <v>87.44</v>
      </c>
      <c r="V1062" s="18">
        <v>91.18</v>
      </c>
      <c r="W1062" s="18">
        <v>94.93</v>
      </c>
      <c r="X1062" s="18">
        <v>98.91</v>
      </c>
      <c r="Y1062" s="18">
        <v>103.02</v>
      </c>
      <c r="Z1062" s="18">
        <v>107.12</v>
      </c>
      <c r="AA1062" s="18">
        <v>111.22</v>
      </c>
      <c r="AB1062" s="18">
        <v>115.32</v>
      </c>
      <c r="AC1062" s="18"/>
    </row>
    <row r="1063" spans="2:29" s="23" customFormat="1" ht="15" x14ac:dyDescent="0.25">
      <c r="B1063" s="21">
        <v>45216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82.55</v>
      </c>
      <c r="U1063" s="18">
        <v>86.63</v>
      </c>
      <c r="V1063" s="18">
        <v>90.37</v>
      </c>
      <c r="W1063" s="18">
        <v>94.07</v>
      </c>
      <c r="X1063" s="18">
        <v>98.07</v>
      </c>
      <c r="Y1063" s="18">
        <v>102.17</v>
      </c>
      <c r="Z1063" s="18">
        <v>106.27</v>
      </c>
      <c r="AA1063" s="18">
        <v>110.37</v>
      </c>
      <c r="AB1063" s="18">
        <v>114.47</v>
      </c>
      <c r="AC1063" s="18"/>
    </row>
    <row r="1064" spans="2:29" s="23" customFormat="1" ht="15" x14ac:dyDescent="0.25">
      <c r="B1064" s="21">
        <v>45217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81.86</v>
      </c>
      <c r="U1064" s="18">
        <v>85.94</v>
      </c>
      <c r="V1064" s="18">
        <v>89.68</v>
      </c>
      <c r="W1064" s="18">
        <v>93.43</v>
      </c>
      <c r="X1064" s="18">
        <v>97.43</v>
      </c>
      <c r="Y1064" s="18">
        <v>101.44</v>
      </c>
      <c r="Z1064" s="18">
        <v>105.44</v>
      </c>
      <c r="AA1064" s="18">
        <v>109.44</v>
      </c>
      <c r="AB1064" s="18">
        <v>113.44</v>
      </c>
      <c r="AC1064" s="18"/>
    </row>
    <row r="1065" spans="2:29" s="23" customFormat="1" ht="15" x14ac:dyDescent="0.25">
      <c r="B1065" s="21">
        <v>45218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81.760000000000005</v>
      </c>
      <c r="U1065" s="18">
        <v>85.83</v>
      </c>
      <c r="V1065" s="18">
        <v>89.59</v>
      </c>
      <c r="W1065" s="18">
        <v>93.31</v>
      </c>
      <c r="X1065" s="18">
        <v>97.21</v>
      </c>
      <c r="Y1065" s="18">
        <v>101.11</v>
      </c>
      <c r="Z1065" s="18">
        <v>105.01</v>
      </c>
      <c r="AA1065" s="18">
        <v>108.91</v>
      </c>
      <c r="AB1065" s="18">
        <v>112.81</v>
      </c>
      <c r="AC1065" s="18"/>
    </row>
    <row r="1066" spans="2:29" s="23" customFormat="1" ht="15" x14ac:dyDescent="0.25">
      <c r="B1066" s="21">
        <v>45219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81.41</v>
      </c>
      <c r="U1066" s="18">
        <v>85.44</v>
      </c>
      <c r="V1066" s="18">
        <v>89.18</v>
      </c>
      <c r="W1066" s="18">
        <v>92.91</v>
      </c>
      <c r="X1066" s="18">
        <v>96.86</v>
      </c>
      <c r="Y1066" s="18">
        <v>100.91</v>
      </c>
      <c r="Z1066" s="18">
        <v>104.96</v>
      </c>
      <c r="AA1066" s="18">
        <v>109.01</v>
      </c>
      <c r="AB1066" s="18">
        <v>113.06</v>
      </c>
      <c r="AC1066" s="18"/>
    </row>
    <row r="1067" spans="2:29" s="23" customFormat="1" ht="15" x14ac:dyDescent="0.25">
      <c r="B1067" s="21">
        <v>45222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80.5</v>
      </c>
      <c r="U1067" s="18">
        <v>84.48</v>
      </c>
      <c r="V1067" s="18">
        <v>88.22</v>
      </c>
      <c r="W1067" s="18">
        <v>91.95</v>
      </c>
      <c r="X1067" s="18">
        <v>95.9</v>
      </c>
      <c r="Y1067" s="18">
        <v>99.9</v>
      </c>
      <c r="Z1067" s="18">
        <v>103.9</v>
      </c>
      <c r="AA1067" s="18">
        <v>107.9</v>
      </c>
      <c r="AB1067" s="18">
        <v>111.9</v>
      </c>
      <c r="AC1067" s="18"/>
    </row>
    <row r="1068" spans="2:29" s="23" customFormat="1" ht="15" x14ac:dyDescent="0.25">
      <c r="B1068" s="21">
        <v>45223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80.58</v>
      </c>
      <c r="U1068" s="18">
        <v>84.56</v>
      </c>
      <c r="V1068" s="18">
        <v>88.28</v>
      </c>
      <c r="W1068" s="18">
        <v>92</v>
      </c>
      <c r="X1068" s="18">
        <v>95.95</v>
      </c>
      <c r="Y1068" s="18">
        <v>99.95</v>
      </c>
      <c r="Z1068" s="18">
        <v>103.95</v>
      </c>
      <c r="AA1068" s="18">
        <v>107.95</v>
      </c>
      <c r="AB1068" s="18">
        <v>111.95</v>
      </c>
      <c r="AC1068" s="18"/>
    </row>
    <row r="1069" spans="2:29" s="23" customFormat="1" ht="15" x14ac:dyDescent="0.25">
      <c r="B1069" s="21">
        <v>45224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79.92</v>
      </c>
      <c r="U1069" s="18">
        <v>83.86</v>
      </c>
      <c r="V1069" s="18">
        <v>87.56</v>
      </c>
      <c r="W1069" s="18">
        <v>91.26</v>
      </c>
      <c r="X1069" s="18">
        <v>95.16</v>
      </c>
      <c r="Y1069" s="18">
        <v>99.16</v>
      </c>
      <c r="Z1069" s="18">
        <v>103.16</v>
      </c>
      <c r="AA1069" s="18">
        <v>107.16</v>
      </c>
      <c r="AB1069" s="18">
        <v>111.16</v>
      </c>
      <c r="AC1069" s="18"/>
    </row>
    <row r="1070" spans="2:29" s="23" customFormat="1" ht="15" x14ac:dyDescent="0.25">
      <c r="B1070" s="21">
        <v>45225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79.650000000000006</v>
      </c>
      <c r="U1070" s="18">
        <v>83.62</v>
      </c>
      <c r="V1070" s="18">
        <v>87.31</v>
      </c>
      <c r="W1070" s="18">
        <v>91.01</v>
      </c>
      <c r="X1070" s="18">
        <v>94.91</v>
      </c>
      <c r="Y1070" s="18">
        <v>98.91</v>
      </c>
      <c r="Z1070" s="18">
        <v>102.91</v>
      </c>
      <c r="AA1070" s="18">
        <v>106.91</v>
      </c>
      <c r="AB1070" s="18">
        <v>110.91</v>
      </c>
      <c r="AC1070" s="18"/>
    </row>
    <row r="1071" spans="2:29" s="23" customFormat="1" ht="15" x14ac:dyDescent="0.25">
      <c r="B1071" s="21">
        <v>45226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79.349999999999994</v>
      </c>
      <c r="U1071" s="18">
        <v>83.31</v>
      </c>
      <c r="V1071" s="18">
        <v>86.94</v>
      </c>
      <c r="W1071" s="18">
        <v>90.6</v>
      </c>
      <c r="X1071" s="18">
        <v>94.35</v>
      </c>
      <c r="Y1071" s="18">
        <v>98.25</v>
      </c>
      <c r="Z1071" s="18">
        <v>102.15</v>
      </c>
      <c r="AA1071" s="18">
        <v>106.05</v>
      </c>
      <c r="AB1071" s="18">
        <v>109.95</v>
      </c>
      <c r="AC1071" s="18"/>
    </row>
    <row r="1072" spans="2:29" s="23" customFormat="1" ht="15" x14ac:dyDescent="0.25">
      <c r="B1072" s="21">
        <v>45229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78.72</v>
      </c>
      <c r="U1072" s="18">
        <v>82.68</v>
      </c>
      <c r="V1072" s="18">
        <v>86.3</v>
      </c>
      <c r="W1072" s="18">
        <v>89.9</v>
      </c>
      <c r="X1072" s="18">
        <v>93.65</v>
      </c>
      <c r="Y1072" s="18">
        <v>97.55</v>
      </c>
      <c r="Z1072" s="18">
        <v>101.45</v>
      </c>
      <c r="AA1072" s="18">
        <v>105.35</v>
      </c>
      <c r="AB1072" s="18">
        <v>109.25</v>
      </c>
      <c r="AC1072" s="18"/>
    </row>
    <row r="1073" spans="2:29" s="23" customFormat="1" ht="15" x14ac:dyDescent="0.25">
      <c r="B1073" s="21">
        <v>45230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79.06</v>
      </c>
      <c r="U1073" s="18">
        <v>83</v>
      </c>
      <c r="V1073" s="18">
        <v>86.53</v>
      </c>
      <c r="W1073" s="18">
        <v>90.13</v>
      </c>
      <c r="X1073" s="18">
        <v>93.88</v>
      </c>
      <c r="Y1073" s="18">
        <v>97.93</v>
      </c>
      <c r="Z1073" s="18">
        <v>101.98</v>
      </c>
      <c r="AA1073" s="18">
        <v>106.03</v>
      </c>
      <c r="AB1073" s="18">
        <v>110.08</v>
      </c>
      <c r="AC1073" s="18"/>
    </row>
    <row r="1074" spans="2:29" s="23" customFormat="1" ht="15" x14ac:dyDescent="0.25">
      <c r="B1074" s="21">
        <v>45231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78.540000000000006</v>
      </c>
      <c r="U1074" s="18">
        <v>82.47</v>
      </c>
      <c r="V1074" s="18">
        <v>85.94</v>
      </c>
      <c r="W1074" s="18">
        <v>89.5</v>
      </c>
      <c r="X1074" s="18">
        <v>93.25</v>
      </c>
      <c r="Y1074" s="18">
        <v>97.3</v>
      </c>
      <c r="Z1074" s="18">
        <v>101.35</v>
      </c>
      <c r="AA1074" s="18">
        <v>105.4</v>
      </c>
      <c r="AB1074" s="18">
        <v>109.45</v>
      </c>
      <c r="AC1074" s="18"/>
    </row>
    <row r="1075" spans="2:29" s="23" customFormat="1" ht="15" x14ac:dyDescent="0.25">
      <c r="B1075" s="21">
        <v>45232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78.62</v>
      </c>
      <c r="U1075" s="18">
        <v>82.51</v>
      </c>
      <c r="V1075" s="18">
        <v>85.87</v>
      </c>
      <c r="W1075" s="18">
        <v>89.43</v>
      </c>
      <c r="X1075" s="18">
        <v>93.08</v>
      </c>
      <c r="Y1075" s="18">
        <v>96.93</v>
      </c>
      <c r="Z1075" s="18">
        <v>100.78</v>
      </c>
      <c r="AA1075" s="18">
        <v>104.63</v>
      </c>
      <c r="AB1075" s="18">
        <v>108.48</v>
      </c>
      <c r="AC1075" s="18"/>
    </row>
    <row r="1076" spans="2:29" s="23" customFormat="1" ht="15" x14ac:dyDescent="0.25">
      <c r="B1076" s="21">
        <v>45233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77.650000000000006</v>
      </c>
      <c r="U1076" s="18">
        <v>81.52</v>
      </c>
      <c r="V1076" s="18">
        <v>84.9</v>
      </c>
      <c r="W1076" s="18">
        <v>88.49</v>
      </c>
      <c r="X1076" s="18">
        <v>92.14</v>
      </c>
      <c r="Y1076" s="18">
        <v>95.99</v>
      </c>
      <c r="Z1076" s="18">
        <v>99.84</v>
      </c>
      <c r="AA1076" s="18">
        <v>103.69</v>
      </c>
      <c r="AB1076" s="18">
        <v>107.54</v>
      </c>
      <c r="AC1076" s="18"/>
    </row>
    <row r="1077" spans="2:29" s="23" customFormat="1" ht="15" x14ac:dyDescent="0.25">
      <c r="B1077" s="21">
        <v>45236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75.84</v>
      </c>
      <c r="U1077" s="18">
        <v>79.61</v>
      </c>
      <c r="V1077" s="18">
        <v>82.96</v>
      </c>
      <c r="W1077" s="18">
        <v>86.56</v>
      </c>
      <c r="X1077" s="18">
        <v>90.34</v>
      </c>
      <c r="Y1077" s="18">
        <v>94.19</v>
      </c>
      <c r="Z1077" s="18">
        <v>98.04</v>
      </c>
      <c r="AA1077" s="18">
        <v>101.89</v>
      </c>
      <c r="AB1077" s="18">
        <v>105.74</v>
      </c>
      <c r="AC1077" s="18"/>
    </row>
    <row r="1078" spans="2:29" s="23" customFormat="1" ht="15" x14ac:dyDescent="0.25">
      <c r="B1078" s="21">
        <v>45237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75.25</v>
      </c>
      <c r="U1078" s="18">
        <v>78.989999999999995</v>
      </c>
      <c r="V1078" s="18">
        <v>82.23</v>
      </c>
      <c r="W1078" s="18">
        <v>85.73</v>
      </c>
      <c r="X1078" s="18">
        <v>89.47</v>
      </c>
      <c r="Y1078" s="18">
        <v>93.32</v>
      </c>
      <c r="Z1078" s="18">
        <v>97.17</v>
      </c>
      <c r="AA1078" s="18">
        <v>101.02</v>
      </c>
      <c r="AB1078" s="18">
        <v>104.87</v>
      </c>
      <c r="AC1078" s="18"/>
    </row>
    <row r="1079" spans="2:29" s="23" customFormat="1" ht="15" x14ac:dyDescent="0.25">
      <c r="B1079" s="21">
        <v>45238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75.7</v>
      </c>
      <c r="U1079" s="18">
        <v>79.44</v>
      </c>
      <c r="V1079" s="18">
        <v>82.67</v>
      </c>
      <c r="W1079" s="18">
        <v>86.17</v>
      </c>
      <c r="X1079" s="18">
        <v>89.84</v>
      </c>
      <c r="Y1079" s="18">
        <v>93.69</v>
      </c>
      <c r="Z1079" s="18">
        <v>97.54</v>
      </c>
      <c r="AA1079" s="18">
        <v>101.39</v>
      </c>
      <c r="AB1079" s="18">
        <v>105.24</v>
      </c>
      <c r="AC1079" s="18"/>
    </row>
    <row r="1080" spans="2:29" s="23" customFormat="1" ht="15" x14ac:dyDescent="0.25">
      <c r="B1080" s="21">
        <v>45239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77.39</v>
      </c>
      <c r="U1080" s="18">
        <v>81.14</v>
      </c>
      <c r="V1080" s="18">
        <v>84.38</v>
      </c>
      <c r="W1080" s="18">
        <v>87.91</v>
      </c>
      <c r="X1080" s="18">
        <v>91.57</v>
      </c>
      <c r="Y1080" s="18">
        <v>95.42</v>
      </c>
      <c r="Z1080" s="18">
        <v>99.27</v>
      </c>
      <c r="AA1080" s="18">
        <v>103.12</v>
      </c>
      <c r="AB1080" s="18">
        <v>106.97</v>
      </c>
      <c r="AC1080" s="18"/>
    </row>
    <row r="1081" spans="2:29" s="23" customFormat="1" ht="15" x14ac:dyDescent="0.25">
      <c r="B1081" s="21">
        <v>45240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78.7</v>
      </c>
      <c r="U1081" s="18">
        <v>82.46</v>
      </c>
      <c r="V1081" s="18">
        <v>85.73</v>
      </c>
      <c r="W1081" s="18">
        <v>89.21</v>
      </c>
      <c r="X1081" s="18">
        <v>92.91</v>
      </c>
      <c r="Y1081" s="18">
        <v>96.71</v>
      </c>
      <c r="Z1081" s="18">
        <v>100.51</v>
      </c>
      <c r="AA1081" s="18">
        <v>104.31</v>
      </c>
      <c r="AB1081" s="18">
        <v>108.11</v>
      </c>
      <c r="AC1081" s="18"/>
    </row>
    <row r="1082" spans="2:29" s="23" customFormat="1" ht="15" x14ac:dyDescent="0.25">
      <c r="B1082" s="21">
        <v>45243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77.48</v>
      </c>
      <c r="U1082" s="18">
        <v>81.150000000000006</v>
      </c>
      <c r="V1082" s="18">
        <v>84.43</v>
      </c>
      <c r="W1082" s="18">
        <v>87.87</v>
      </c>
      <c r="X1082" s="18">
        <v>91.57</v>
      </c>
      <c r="Y1082" s="18">
        <v>95.37</v>
      </c>
      <c r="Z1082" s="18">
        <v>99.17</v>
      </c>
      <c r="AA1082" s="18">
        <v>102.97</v>
      </c>
      <c r="AB1082" s="18">
        <v>106.77</v>
      </c>
      <c r="AC1082" s="18"/>
    </row>
    <row r="1083" spans="2:29" s="23" customFormat="1" ht="15" x14ac:dyDescent="0.25">
      <c r="B1083" s="21">
        <v>45244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78.63</v>
      </c>
      <c r="U1083" s="18">
        <v>82.36</v>
      </c>
      <c r="V1083" s="18">
        <v>85.65</v>
      </c>
      <c r="W1083" s="18">
        <v>89.08</v>
      </c>
      <c r="X1083" s="18">
        <v>92.78</v>
      </c>
      <c r="Y1083" s="18">
        <v>96.58</v>
      </c>
      <c r="Z1083" s="18">
        <v>100.38</v>
      </c>
      <c r="AA1083" s="18">
        <v>104.18</v>
      </c>
      <c r="AB1083" s="18">
        <v>107.98</v>
      </c>
      <c r="AC1083" s="18"/>
    </row>
    <row r="1084" spans="2:29" s="23" customFormat="1" ht="15" x14ac:dyDescent="0.25">
      <c r="B1084" s="21">
        <v>45245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79.739999999999995</v>
      </c>
      <c r="U1084" s="18">
        <v>83.53</v>
      </c>
      <c r="V1084" s="18">
        <v>86.83</v>
      </c>
      <c r="W1084" s="18">
        <v>90.37</v>
      </c>
      <c r="X1084" s="18">
        <v>94.11</v>
      </c>
      <c r="Y1084" s="18">
        <v>97.91</v>
      </c>
      <c r="Z1084" s="18">
        <v>101.71</v>
      </c>
      <c r="AA1084" s="18">
        <v>105.51</v>
      </c>
      <c r="AB1084" s="18">
        <v>109.31</v>
      </c>
      <c r="AC1084" s="18"/>
    </row>
    <row r="1085" spans="2:29" s="23" customFormat="1" ht="15" x14ac:dyDescent="0.25">
      <c r="B1085" s="21">
        <v>45246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77</v>
      </c>
      <c r="U1085" s="18">
        <v>80.709999999999994</v>
      </c>
      <c r="V1085" s="18">
        <v>83.97</v>
      </c>
      <c r="W1085" s="18">
        <v>87.36</v>
      </c>
      <c r="X1085" s="18">
        <v>91.11</v>
      </c>
      <c r="Y1085" s="18">
        <v>94.91</v>
      </c>
      <c r="Z1085" s="18">
        <v>98.71</v>
      </c>
      <c r="AA1085" s="18">
        <v>102.51</v>
      </c>
      <c r="AB1085" s="18">
        <v>106.31</v>
      </c>
      <c r="AC1085" s="18"/>
    </row>
    <row r="1086" spans="2:29" s="23" customFormat="1" ht="15" x14ac:dyDescent="0.25">
      <c r="B1086" s="21">
        <v>45247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76.55</v>
      </c>
      <c r="U1086" s="18">
        <v>80.22</v>
      </c>
      <c r="V1086" s="18">
        <v>83.41</v>
      </c>
      <c r="W1086" s="18">
        <v>86.49</v>
      </c>
      <c r="X1086" s="18">
        <v>89.91</v>
      </c>
      <c r="Y1086" s="18">
        <v>93.51</v>
      </c>
      <c r="Z1086" s="18">
        <v>97.11</v>
      </c>
      <c r="AA1086" s="18">
        <v>100.71</v>
      </c>
      <c r="AB1086" s="18">
        <v>104.31</v>
      </c>
      <c r="AC1086" s="18"/>
    </row>
    <row r="1087" spans="2:29" s="23" customFormat="1" ht="15" x14ac:dyDescent="0.25">
      <c r="B1087" s="21">
        <v>45250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76.599999999999994</v>
      </c>
      <c r="U1087" s="18">
        <v>80.27</v>
      </c>
      <c r="V1087" s="18">
        <v>83.51</v>
      </c>
      <c r="W1087" s="18">
        <v>86.54</v>
      </c>
      <c r="X1087" s="18">
        <v>89.66</v>
      </c>
      <c r="Y1087" s="18">
        <v>92.86</v>
      </c>
      <c r="Z1087" s="18">
        <v>96.16</v>
      </c>
      <c r="AA1087" s="18">
        <v>99.46</v>
      </c>
      <c r="AB1087" s="18">
        <v>102.76</v>
      </c>
      <c r="AC1087" s="18"/>
    </row>
    <row r="1088" spans="2:29" s="23" customFormat="1" ht="15" x14ac:dyDescent="0.25">
      <c r="B1088" s="21">
        <v>45251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75.37</v>
      </c>
      <c r="U1088" s="18">
        <v>78.959999999999994</v>
      </c>
      <c r="V1088" s="18">
        <v>82.15</v>
      </c>
      <c r="W1088" s="18">
        <v>85.27</v>
      </c>
      <c r="X1088" s="18">
        <v>88.8</v>
      </c>
      <c r="Y1088" s="18">
        <v>92.1</v>
      </c>
      <c r="Z1088" s="18">
        <v>95.4</v>
      </c>
      <c r="AA1088" s="18">
        <v>98.7</v>
      </c>
      <c r="AB1088" s="18">
        <v>102</v>
      </c>
      <c r="AC1088" s="18"/>
    </row>
    <row r="1089" spans="2:29" s="23" customFormat="1" ht="15" x14ac:dyDescent="0.25">
      <c r="B1089" s="21">
        <v>45252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75.19</v>
      </c>
      <c r="U1089" s="18">
        <v>78.77</v>
      </c>
      <c r="V1089" s="18">
        <v>81.98</v>
      </c>
      <c r="W1089" s="18">
        <v>85.11</v>
      </c>
      <c r="X1089" s="18">
        <v>88.63</v>
      </c>
      <c r="Y1089" s="18">
        <v>92.03</v>
      </c>
      <c r="Z1089" s="18">
        <v>95.43</v>
      </c>
      <c r="AA1089" s="18">
        <v>98.83</v>
      </c>
      <c r="AB1089" s="18">
        <v>102.23</v>
      </c>
      <c r="AC1089" s="18"/>
    </row>
    <row r="1090" spans="2:29" s="23" customFormat="1" ht="15" x14ac:dyDescent="0.25">
      <c r="B1090" s="21">
        <v>45253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76.59</v>
      </c>
      <c r="U1090" s="18">
        <v>80.2</v>
      </c>
      <c r="V1090" s="18">
        <v>83.43</v>
      </c>
      <c r="W1090" s="18">
        <v>86.6</v>
      </c>
      <c r="X1090" s="18">
        <v>90</v>
      </c>
      <c r="Y1090" s="18">
        <v>93.4</v>
      </c>
      <c r="Z1090" s="18">
        <v>96.8</v>
      </c>
      <c r="AA1090" s="18">
        <v>100.2</v>
      </c>
      <c r="AB1090" s="18">
        <v>103.6</v>
      </c>
      <c r="AC1090" s="18"/>
    </row>
    <row r="1091" spans="2:29" s="23" customFormat="1" ht="15" x14ac:dyDescent="0.25">
      <c r="B1091" s="21">
        <v>45254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76.599999999999994</v>
      </c>
      <c r="U1091" s="18">
        <v>80.22</v>
      </c>
      <c r="V1091" s="18">
        <v>83.41</v>
      </c>
      <c r="W1091" s="18">
        <v>86.66</v>
      </c>
      <c r="X1091" s="18">
        <v>89.73</v>
      </c>
      <c r="Y1091" s="18">
        <v>93.13</v>
      </c>
      <c r="Z1091" s="18">
        <v>96.53</v>
      </c>
      <c r="AA1091" s="18">
        <v>99.93</v>
      </c>
      <c r="AB1091" s="18">
        <v>103.33</v>
      </c>
      <c r="AC1091" s="18"/>
    </row>
    <row r="1092" spans="2:29" s="23" customFormat="1" ht="15" x14ac:dyDescent="0.25">
      <c r="B1092" s="21">
        <v>45257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73.64</v>
      </c>
      <c r="U1092" s="18">
        <v>77.13</v>
      </c>
      <c r="V1092" s="18">
        <v>80.239999999999995</v>
      </c>
      <c r="W1092" s="18">
        <v>83.34</v>
      </c>
      <c r="X1092" s="18">
        <v>86.41</v>
      </c>
      <c r="Y1092" s="18">
        <v>89.81</v>
      </c>
      <c r="Z1092" s="18">
        <v>93.21</v>
      </c>
      <c r="AA1092" s="18">
        <v>96.61</v>
      </c>
      <c r="AB1092" s="18">
        <v>100.01</v>
      </c>
      <c r="AC1092" s="18"/>
    </row>
    <row r="1093" spans="2:29" s="23" customFormat="1" ht="15" x14ac:dyDescent="0.25">
      <c r="B1093" s="21">
        <v>45258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72.959999999999994</v>
      </c>
      <c r="U1093" s="18">
        <v>76.430000000000007</v>
      </c>
      <c r="V1093" s="18">
        <v>79.53</v>
      </c>
      <c r="W1093" s="18">
        <v>82.65</v>
      </c>
      <c r="X1093" s="18">
        <v>85.72</v>
      </c>
      <c r="Y1093" s="18">
        <v>89.12</v>
      </c>
      <c r="Z1093" s="18">
        <v>92.52</v>
      </c>
      <c r="AA1093" s="18">
        <v>95.92</v>
      </c>
      <c r="AB1093" s="18">
        <v>99.32</v>
      </c>
      <c r="AC1093" s="18"/>
    </row>
    <row r="1094" spans="2:29" s="23" customFormat="1" ht="15" x14ac:dyDescent="0.25">
      <c r="B1094" s="21">
        <v>45259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71.02</v>
      </c>
      <c r="U1094" s="18">
        <v>74.37</v>
      </c>
      <c r="V1094" s="18">
        <v>77.349999999999994</v>
      </c>
      <c r="W1094" s="18">
        <v>80.400000000000006</v>
      </c>
      <c r="X1094" s="18">
        <v>83.55</v>
      </c>
      <c r="Y1094" s="18">
        <v>86.72</v>
      </c>
      <c r="Z1094" s="18">
        <v>90.12</v>
      </c>
      <c r="AA1094" s="18">
        <v>93.52</v>
      </c>
      <c r="AB1094" s="18">
        <v>96.92</v>
      </c>
      <c r="AC1094" s="18"/>
    </row>
    <row r="1095" spans="2:29" s="23" customFormat="1" ht="15" x14ac:dyDescent="0.25">
      <c r="B1095" s="21">
        <v>45260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70.81</v>
      </c>
      <c r="U1095" s="18">
        <v>74.02</v>
      </c>
      <c r="V1095" s="18">
        <v>76.92</v>
      </c>
      <c r="W1095" s="18">
        <v>79.83</v>
      </c>
      <c r="X1095" s="18">
        <v>83.04</v>
      </c>
      <c r="Y1095" s="18">
        <v>86.25</v>
      </c>
      <c r="Z1095" s="18">
        <v>89.65</v>
      </c>
      <c r="AA1095" s="18">
        <v>93.05</v>
      </c>
      <c r="AB1095" s="18">
        <v>96.45</v>
      </c>
      <c r="AC1095" s="18"/>
    </row>
    <row r="1096" spans="2:29" s="23" customFormat="1" ht="15" x14ac:dyDescent="0.25">
      <c r="B1096" s="21">
        <v>45261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72.489999999999995</v>
      </c>
      <c r="U1096" s="18">
        <v>75.709999999999994</v>
      </c>
      <c r="V1096" s="18">
        <v>78.62</v>
      </c>
      <c r="W1096" s="18">
        <v>81.64</v>
      </c>
      <c r="X1096" s="18">
        <v>84.85</v>
      </c>
      <c r="Y1096" s="18">
        <v>88.06</v>
      </c>
      <c r="Z1096" s="18">
        <v>91.46</v>
      </c>
      <c r="AA1096" s="18">
        <v>94.86</v>
      </c>
      <c r="AB1096" s="18">
        <v>98.26</v>
      </c>
      <c r="AC1096" s="18"/>
    </row>
    <row r="1097" spans="2:29" s="23" customFormat="1" ht="15" x14ac:dyDescent="0.25">
      <c r="B1097" s="21">
        <v>45264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70.37</v>
      </c>
      <c r="U1097" s="18">
        <v>73.459999999999994</v>
      </c>
      <c r="V1097" s="18">
        <v>76.28</v>
      </c>
      <c r="W1097" s="18">
        <v>79.239999999999995</v>
      </c>
      <c r="X1097" s="18">
        <v>82.45</v>
      </c>
      <c r="Y1097" s="18">
        <v>85.66</v>
      </c>
      <c r="Z1097" s="18">
        <v>88.87</v>
      </c>
      <c r="AA1097" s="18">
        <v>92.27</v>
      </c>
      <c r="AB1097" s="18">
        <v>95.67</v>
      </c>
      <c r="AC1097" s="18"/>
    </row>
    <row r="1098" spans="2:29" s="23" customFormat="1" ht="15" x14ac:dyDescent="0.25">
      <c r="B1098" s="21">
        <v>45265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68.64</v>
      </c>
      <c r="U1098" s="18">
        <v>71.58</v>
      </c>
      <c r="V1098" s="18">
        <v>74.33</v>
      </c>
      <c r="W1098" s="18">
        <v>77.239999999999995</v>
      </c>
      <c r="X1098" s="18">
        <v>80.44</v>
      </c>
      <c r="Y1098" s="18">
        <v>83.65</v>
      </c>
      <c r="Z1098" s="18">
        <v>86.86</v>
      </c>
      <c r="AA1098" s="18">
        <v>90.07</v>
      </c>
      <c r="AB1098" s="18">
        <v>93.28</v>
      </c>
      <c r="AC1098" s="18"/>
    </row>
    <row r="1099" spans="2:29" s="23" customFormat="1" ht="15" x14ac:dyDescent="0.25">
      <c r="B1099" s="21">
        <v>45266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68.819999999999993</v>
      </c>
      <c r="U1099" s="18">
        <v>71.760000000000005</v>
      </c>
      <c r="V1099" s="18">
        <v>74.5</v>
      </c>
      <c r="W1099" s="18">
        <v>77.41</v>
      </c>
      <c r="X1099" s="18">
        <v>80.61</v>
      </c>
      <c r="Y1099" s="18">
        <v>83.82</v>
      </c>
      <c r="Z1099" s="18">
        <v>87.03</v>
      </c>
      <c r="AA1099" s="18">
        <v>90.24</v>
      </c>
      <c r="AB1099" s="18">
        <v>93.45</v>
      </c>
      <c r="AC1099" s="18"/>
    </row>
    <row r="1100" spans="2:29" s="23" customFormat="1" ht="15" x14ac:dyDescent="0.25">
      <c r="B1100" s="21">
        <v>45267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69.650000000000006</v>
      </c>
      <c r="U1100" s="18">
        <v>72.680000000000007</v>
      </c>
      <c r="V1100" s="18">
        <v>75.44</v>
      </c>
      <c r="W1100" s="18">
        <v>78.27</v>
      </c>
      <c r="X1100" s="18">
        <v>81.48</v>
      </c>
      <c r="Y1100" s="18">
        <v>84.69</v>
      </c>
      <c r="Z1100" s="18">
        <v>87.9</v>
      </c>
      <c r="AA1100" s="18">
        <v>91.11</v>
      </c>
      <c r="AB1100" s="18">
        <v>94.32</v>
      </c>
      <c r="AC1100" s="18"/>
    </row>
    <row r="1101" spans="2:29" s="23" customFormat="1" ht="15" x14ac:dyDescent="0.25">
      <c r="B1101" s="21">
        <v>45268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68.63</v>
      </c>
      <c r="U1101" s="18">
        <v>71.69</v>
      </c>
      <c r="V1101" s="18">
        <v>74.430000000000007</v>
      </c>
      <c r="W1101" s="18">
        <v>77.25</v>
      </c>
      <c r="X1101" s="18">
        <v>80.459999999999994</v>
      </c>
      <c r="Y1101" s="18">
        <v>83.67</v>
      </c>
      <c r="Z1101" s="18">
        <v>86.88</v>
      </c>
      <c r="AA1101" s="18">
        <v>90.09</v>
      </c>
      <c r="AB1101" s="18">
        <v>93.3</v>
      </c>
      <c r="AC1101" s="18"/>
    </row>
    <row r="1102" spans="2:29" s="23" customFormat="1" ht="15" x14ac:dyDescent="0.25">
      <c r="B1102" s="21">
        <v>45271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67.28</v>
      </c>
      <c r="U1102" s="18">
        <v>70.27</v>
      </c>
      <c r="V1102" s="18">
        <v>72.98</v>
      </c>
      <c r="W1102" s="18">
        <v>75.78</v>
      </c>
      <c r="X1102" s="18">
        <v>78.989999999999995</v>
      </c>
      <c r="Y1102" s="18">
        <v>82.2</v>
      </c>
      <c r="Z1102" s="18">
        <v>85.41</v>
      </c>
      <c r="AA1102" s="18">
        <v>88.62</v>
      </c>
      <c r="AB1102" s="18">
        <v>91.83</v>
      </c>
      <c r="AC1102" s="18"/>
    </row>
    <row r="1103" spans="2:29" s="23" customFormat="1" ht="15" x14ac:dyDescent="0.25">
      <c r="B1103" s="21">
        <v>45272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68.209999999999994</v>
      </c>
      <c r="U1103" s="18">
        <v>71.180000000000007</v>
      </c>
      <c r="V1103" s="18">
        <v>73.88</v>
      </c>
      <c r="W1103" s="18">
        <v>76.69</v>
      </c>
      <c r="X1103" s="18">
        <v>79.739999999999995</v>
      </c>
      <c r="Y1103" s="18">
        <v>82.95</v>
      </c>
      <c r="Z1103" s="18">
        <v>86.16</v>
      </c>
      <c r="AA1103" s="18">
        <v>89.37</v>
      </c>
      <c r="AB1103" s="18">
        <v>92.58</v>
      </c>
      <c r="AC1103" s="18"/>
    </row>
    <row r="1104" spans="2:29" s="23" customFormat="1" ht="15" x14ac:dyDescent="0.25">
      <c r="B1104" s="21">
        <v>45273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68.900000000000006</v>
      </c>
      <c r="U1104" s="18">
        <v>71.989999999999995</v>
      </c>
      <c r="V1104" s="18">
        <v>74.66</v>
      </c>
      <c r="W1104" s="18">
        <v>77.41</v>
      </c>
      <c r="X1104" s="18">
        <v>80.45</v>
      </c>
      <c r="Y1104" s="18">
        <v>83.49</v>
      </c>
      <c r="Z1104" s="18">
        <v>86.63</v>
      </c>
      <c r="AA1104" s="18">
        <v>89.77</v>
      </c>
      <c r="AB1104" s="18">
        <v>92.91</v>
      </c>
      <c r="AC1104" s="18"/>
    </row>
    <row r="1105" spans="2:29" s="23" customFormat="1" ht="15" x14ac:dyDescent="0.25">
      <c r="B1105" s="21">
        <v>45274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66.790000000000006</v>
      </c>
      <c r="U1105" s="18">
        <v>69.63</v>
      </c>
      <c r="V1105" s="18">
        <v>72.14</v>
      </c>
      <c r="W1105" s="18">
        <v>74.84</v>
      </c>
      <c r="X1105" s="18">
        <v>77.72</v>
      </c>
      <c r="Y1105" s="18">
        <v>80.53</v>
      </c>
      <c r="Z1105" s="18">
        <v>83.63</v>
      </c>
      <c r="AA1105" s="18">
        <v>86.73</v>
      </c>
      <c r="AB1105" s="18">
        <v>89.83</v>
      </c>
      <c r="AC1105" s="18"/>
    </row>
    <row r="1106" spans="2:29" s="23" customFormat="1" ht="15" x14ac:dyDescent="0.25">
      <c r="B1106" s="21">
        <v>45275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66.349999999999994</v>
      </c>
      <c r="U1106" s="18">
        <v>69.22</v>
      </c>
      <c r="V1106" s="18">
        <v>71.66</v>
      </c>
      <c r="W1106" s="18">
        <v>74.38</v>
      </c>
      <c r="X1106" s="18">
        <v>77.260000000000005</v>
      </c>
      <c r="Y1106" s="18">
        <v>80.069999999999993</v>
      </c>
      <c r="Z1106" s="18">
        <v>83.17</v>
      </c>
      <c r="AA1106" s="18">
        <v>86.27</v>
      </c>
      <c r="AB1106" s="18">
        <v>89.37</v>
      </c>
      <c r="AC1106" s="18"/>
    </row>
    <row r="1107" spans="2:29" s="23" customFormat="1" ht="15" x14ac:dyDescent="0.25">
      <c r="B1107" s="21">
        <v>45278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69.08</v>
      </c>
      <c r="U1107" s="18">
        <v>72</v>
      </c>
      <c r="V1107" s="18">
        <v>74.52</v>
      </c>
      <c r="W1107" s="18">
        <v>77.14</v>
      </c>
      <c r="X1107" s="18">
        <v>80.239999999999995</v>
      </c>
      <c r="Y1107" s="18">
        <v>82.84</v>
      </c>
      <c r="Z1107" s="18">
        <v>85.44</v>
      </c>
      <c r="AA1107" s="18">
        <v>88.04</v>
      </c>
      <c r="AB1107" s="18">
        <v>90.64</v>
      </c>
      <c r="AC1107" s="18"/>
    </row>
    <row r="1108" spans="2:29" s="23" customFormat="1" ht="15" x14ac:dyDescent="0.25">
      <c r="B1108" s="21">
        <v>45279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>
        <v>71.73</v>
      </c>
      <c r="V1108" s="18">
        <v>74.239999999999995</v>
      </c>
      <c r="W1108" s="18">
        <v>76.88</v>
      </c>
      <c r="X1108" s="18">
        <v>79.680000000000007</v>
      </c>
      <c r="Y1108" s="18">
        <v>82.48</v>
      </c>
      <c r="Z1108" s="18">
        <v>85.28</v>
      </c>
      <c r="AA1108" s="18">
        <v>88.08</v>
      </c>
      <c r="AB1108" s="18">
        <v>90.88</v>
      </c>
      <c r="AC1108" s="18">
        <v>93.68</v>
      </c>
    </row>
    <row r="1109" spans="2:29" s="23" customFormat="1" ht="15" x14ac:dyDescent="0.25">
      <c r="B1109" s="21">
        <v>45280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>
        <v>75.53</v>
      </c>
      <c r="V1109" s="18">
        <v>78.040000000000006</v>
      </c>
      <c r="W1109" s="18">
        <v>80.63</v>
      </c>
      <c r="X1109" s="18">
        <v>83.43</v>
      </c>
      <c r="Y1109" s="18">
        <v>86.23</v>
      </c>
      <c r="Z1109" s="18">
        <v>89.03</v>
      </c>
      <c r="AA1109" s="18">
        <v>91.83</v>
      </c>
      <c r="AB1109" s="18">
        <v>94.63</v>
      </c>
      <c r="AC1109" s="18">
        <v>97.43</v>
      </c>
    </row>
    <row r="1110" spans="2:29" s="23" customFormat="1" ht="15" x14ac:dyDescent="0.25">
      <c r="B1110" s="21">
        <v>45281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>
        <v>77.88</v>
      </c>
      <c r="V1110" s="18">
        <v>80.41</v>
      </c>
      <c r="W1110" s="18">
        <v>83.09</v>
      </c>
      <c r="X1110" s="18">
        <v>85.89</v>
      </c>
      <c r="Y1110" s="18">
        <v>88.69</v>
      </c>
      <c r="Z1110" s="18">
        <v>91.49</v>
      </c>
      <c r="AA1110" s="18">
        <v>94.29</v>
      </c>
      <c r="AB1110" s="18">
        <v>97.09</v>
      </c>
      <c r="AC1110" s="18">
        <v>99.89</v>
      </c>
    </row>
    <row r="1111" spans="2:29" s="23" customFormat="1" ht="15" x14ac:dyDescent="0.25">
      <c r="B1111" s="21">
        <v>45282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>
        <v>79.290000000000006</v>
      </c>
      <c r="V1111" s="18">
        <v>81.790000000000006</v>
      </c>
      <c r="W1111" s="18">
        <v>84.45</v>
      </c>
      <c r="X1111" s="18">
        <v>87.25</v>
      </c>
      <c r="Y1111" s="18">
        <v>90.05</v>
      </c>
      <c r="Z1111" s="18">
        <v>92.85</v>
      </c>
      <c r="AA1111" s="18">
        <v>95.65</v>
      </c>
      <c r="AB1111" s="18">
        <v>98.45</v>
      </c>
      <c r="AC1111" s="18">
        <v>101.25</v>
      </c>
    </row>
    <row r="1112" spans="2:29" s="23" customFormat="1" ht="15" x14ac:dyDescent="0.25">
      <c r="B1112" s="21">
        <v>45287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>
        <v>79.989999999999995</v>
      </c>
      <c r="V1112" s="18">
        <v>82.46</v>
      </c>
      <c r="W1112" s="18">
        <v>85.05</v>
      </c>
      <c r="X1112" s="18">
        <v>87.85</v>
      </c>
      <c r="Y1112" s="18">
        <v>90.65</v>
      </c>
      <c r="Z1112" s="18">
        <v>93.45</v>
      </c>
      <c r="AA1112" s="18">
        <v>96.25</v>
      </c>
      <c r="AB1112" s="18">
        <v>99.05</v>
      </c>
      <c r="AC1112" s="18">
        <v>101.85</v>
      </c>
    </row>
    <row r="1113" spans="2:29" s="23" customFormat="1" ht="15" x14ac:dyDescent="0.25">
      <c r="B1113" s="21">
        <v>45288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>
        <v>80.2</v>
      </c>
      <c r="V1113" s="18">
        <v>82.58</v>
      </c>
      <c r="W1113" s="18">
        <v>85</v>
      </c>
      <c r="X1113" s="18">
        <v>87.8</v>
      </c>
      <c r="Y1113" s="18">
        <v>90.6</v>
      </c>
      <c r="Z1113" s="18">
        <v>93.4</v>
      </c>
      <c r="AA1113" s="18">
        <v>96.2</v>
      </c>
      <c r="AB1113" s="18">
        <v>99</v>
      </c>
      <c r="AC1113" s="18">
        <v>101.8</v>
      </c>
    </row>
    <row r="1114" spans="2:29" s="23" customFormat="1" ht="15" x14ac:dyDescent="0.25">
      <c r="B1114" s="21">
        <v>45289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>
        <v>80.37</v>
      </c>
      <c r="V1114" s="18">
        <v>82.87</v>
      </c>
      <c r="W1114" s="18">
        <v>85.3</v>
      </c>
      <c r="X1114" s="18">
        <v>87.64</v>
      </c>
      <c r="Y1114" s="18">
        <v>90.13</v>
      </c>
      <c r="Z1114" s="18">
        <v>92.93</v>
      </c>
      <c r="AA1114" s="18">
        <v>95.73</v>
      </c>
      <c r="AB1114" s="18">
        <v>98.53</v>
      </c>
      <c r="AC1114" s="18">
        <v>101.33</v>
      </c>
    </row>
    <row r="1115" spans="2:29" s="23" customFormat="1" ht="15" x14ac:dyDescent="0.25">
      <c r="B1115" s="21">
        <v>45293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>
        <v>75.959999999999994</v>
      </c>
      <c r="V1115" s="18">
        <v>78.23</v>
      </c>
      <c r="W1115" s="18">
        <v>80.5</v>
      </c>
      <c r="X1115" s="18">
        <v>82.9</v>
      </c>
      <c r="Y1115" s="18">
        <v>85.35</v>
      </c>
      <c r="Z1115" s="18">
        <v>88.15</v>
      </c>
      <c r="AA1115" s="18">
        <v>90.95</v>
      </c>
      <c r="AB1115" s="18">
        <v>93.75</v>
      </c>
      <c r="AC1115" s="18">
        <v>96.55</v>
      </c>
    </row>
    <row r="1116" spans="2:29" s="23" customFormat="1" ht="15" x14ac:dyDescent="0.25">
      <c r="B1116" s="21">
        <v>45294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>
        <v>77.349999999999994</v>
      </c>
      <c r="V1116" s="18">
        <v>79.69</v>
      </c>
      <c r="W1116" s="18">
        <v>82.02</v>
      </c>
      <c r="X1116" s="18">
        <v>84.6</v>
      </c>
      <c r="Y1116" s="18">
        <v>87.27</v>
      </c>
      <c r="Z1116" s="18">
        <v>90.07</v>
      </c>
      <c r="AA1116" s="18">
        <v>92.87</v>
      </c>
      <c r="AB1116" s="18">
        <v>95.67</v>
      </c>
      <c r="AC1116" s="18">
        <v>98.47</v>
      </c>
    </row>
    <row r="1117" spans="2:29" s="23" customFormat="1" ht="15" x14ac:dyDescent="0.25">
      <c r="B1117" s="21">
        <v>45295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>
        <v>75.819999999999993</v>
      </c>
      <c r="V1117" s="18">
        <v>78.19</v>
      </c>
      <c r="W1117" s="18">
        <v>80.52</v>
      </c>
      <c r="X1117" s="18">
        <v>83.1</v>
      </c>
      <c r="Y1117" s="18">
        <v>85.77</v>
      </c>
      <c r="Z1117" s="18">
        <v>88.57</v>
      </c>
      <c r="AA1117" s="18">
        <v>91.37</v>
      </c>
      <c r="AB1117" s="18">
        <v>94.17</v>
      </c>
      <c r="AC1117" s="18">
        <v>96.97</v>
      </c>
    </row>
    <row r="1118" spans="2:29" s="23" customFormat="1" ht="15" x14ac:dyDescent="0.25">
      <c r="B1118" s="21">
        <v>45296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>
        <v>76.349999999999994</v>
      </c>
      <c r="V1118" s="18">
        <v>78.81</v>
      </c>
      <c r="W1118" s="18">
        <v>81.27</v>
      </c>
      <c r="X1118" s="18">
        <v>83.85</v>
      </c>
      <c r="Y1118" s="18">
        <v>86.52</v>
      </c>
      <c r="Z1118" s="18">
        <v>89.32</v>
      </c>
      <c r="AA1118" s="18">
        <v>92.12</v>
      </c>
      <c r="AB1118" s="18">
        <v>94.92</v>
      </c>
      <c r="AC1118" s="18">
        <v>97.72</v>
      </c>
    </row>
    <row r="1119" spans="2:29" s="23" customFormat="1" ht="15" x14ac:dyDescent="0.25">
      <c r="B1119" s="21">
        <v>45299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>
        <v>72.42</v>
      </c>
      <c r="V1119" s="18">
        <v>74.78</v>
      </c>
      <c r="W1119" s="18">
        <v>77.17</v>
      </c>
      <c r="X1119" s="18">
        <v>79.75</v>
      </c>
      <c r="Y1119" s="18">
        <v>82.42</v>
      </c>
      <c r="Z1119" s="18">
        <v>85.09</v>
      </c>
      <c r="AA1119" s="18">
        <v>87.76</v>
      </c>
      <c r="AB1119" s="18">
        <v>90.43</v>
      </c>
      <c r="AC1119" s="18">
        <v>93.1</v>
      </c>
    </row>
    <row r="1120" spans="2:29" s="23" customFormat="1" ht="15" x14ac:dyDescent="0.25">
      <c r="B1120" s="21">
        <v>45300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>
        <v>71.94</v>
      </c>
      <c r="V1120" s="18">
        <v>74.34</v>
      </c>
      <c r="W1120" s="18">
        <v>76.69</v>
      </c>
      <c r="X1120" s="18">
        <v>79.27</v>
      </c>
      <c r="Y1120" s="18">
        <v>81.89</v>
      </c>
      <c r="Z1120" s="18">
        <v>84.51</v>
      </c>
      <c r="AA1120" s="18">
        <v>87.13</v>
      </c>
      <c r="AB1120" s="18">
        <v>89.75</v>
      </c>
      <c r="AC1120" s="18">
        <v>92.37</v>
      </c>
    </row>
    <row r="1121" spans="2:29" s="23" customFormat="1" ht="15" x14ac:dyDescent="0.25">
      <c r="B1121" s="21">
        <v>45301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>
        <v>69.98</v>
      </c>
      <c r="V1121" s="18">
        <v>72.36</v>
      </c>
      <c r="W1121" s="18">
        <v>74.709999999999994</v>
      </c>
      <c r="X1121" s="18">
        <v>77.290000000000006</v>
      </c>
      <c r="Y1121" s="18">
        <v>79.87</v>
      </c>
      <c r="Z1121" s="18">
        <v>82.45</v>
      </c>
      <c r="AA1121" s="18">
        <v>85.03</v>
      </c>
      <c r="AB1121" s="18">
        <v>87.61</v>
      </c>
      <c r="AC1121" s="18">
        <v>90.19</v>
      </c>
    </row>
    <row r="1122" spans="2:29" s="23" customFormat="1" ht="15" x14ac:dyDescent="0.25">
      <c r="B1122" s="21">
        <v>45302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>
        <v>67.92</v>
      </c>
      <c r="V1122" s="18">
        <v>70.22</v>
      </c>
      <c r="W1122" s="18">
        <v>72.510000000000005</v>
      </c>
      <c r="X1122" s="18">
        <v>75.09</v>
      </c>
      <c r="Y1122" s="18">
        <v>77.67</v>
      </c>
      <c r="Z1122" s="18">
        <v>80.25</v>
      </c>
      <c r="AA1122" s="18">
        <v>82.83</v>
      </c>
      <c r="AB1122" s="18">
        <v>85.41</v>
      </c>
      <c r="AC1122" s="18">
        <v>87.99</v>
      </c>
    </row>
    <row r="1123" spans="2:29" s="23" customFormat="1" ht="15" x14ac:dyDescent="0.25">
      <c r="B1123" s="21">
        <v>45303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>
        <v>65.81</v>
      </c>
      <c r="V1123" s="18">
        <v>68.05</v>
      </c>
      <c r="W1123" s="18">
        <v>70.25</v>
      </c>
      <c r="X1123" s="18">
        <v>73</v>
      </c>
      <c r="Y1123" s="18">
        <v>75.58</v>
      </c>
      <c r="Z1123" s="18">
        <v>78.16</v>
      </c>
      <c r="AA1123" s="18">
        <v>80.739999999999995</v>
      </c>
      <c r="AB1123" s="18">
        <v>83.32</v>
      </c>
      <c r="AC1123" s="18">
        <v>85.9</v>
      </c>
    </row>
    <row r="1124" spans="2:29" s="23" customFormat="1" ht="15" x14ac:dyDescent="0.25">
      <c r="B1124" s="21">
        <v>45306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>
        <v>67.260000000000005</v>
      </c>
      <c r="V1124" s="18">
        <v>69.58</v>
      </c>
      <c r="W1124" s="18">
        <v>71.88</v>
      </c>
      <c r="X1124" s="18">
        <v>74.44</v>
      </c>
      <c r="Y1124" s="18">
        <v>77.02</v>
      </c>
      <c r="Z1124" s="18">
        <v>79.599999999999994</v>
      </c>
      <c r="AA1124" s="18">
        <v>82.18</v>
      </c>
      <c r="AB1124" s="18">
        <v>84.76</v>
      </c>
      <c r="AC1124" s="18">
        <v>87.34</v>
      </c>
    </row>
    <row r="1125" spans="2:29" s="23" customFormat="1" ht="15" x14ac:dyDescent="0.25">
      <c r="B1125" s="21">
        <v>45307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>
        <v>65.59</v>
      </c>
      <c r="V1125" s="18">
        <v>67.94</v>
      </c>
      <c r="W1125" s="18">
        <v>70.239999999999995</v>
      </c>
      <c r="X1125" s="18">
        <v>72.790000000000006</v>
      </c>
      <c r="Y1125" s="18">
        <v>75.37</v>
      </c>
      <c r="Z1125" s="18">
        <v>77.95</v>
      </c>
      <c r="AA1125" s="18">
        <v>80.53</v>
      </c>
      <c r="AB1125" s="18">
        <v>83.11</v>
      </c>
      <c r="AC1125" s="18">
        <v>85.69</v>
      </c>
    </row>
    <row r="1126" spans="2:29" s="23" customFormat="1" ht="15" x14ac:dyDescent="0.25">
      <c r="B1126" s="21">
        <v>45308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>
        <v>63.15</v>
      </c>
      <c r="V1126" s="18">
        <v>65.42</v>
      </c>
      <c r="W1126" s="18">
        <v>67.72</v>
      </c>
      <c r="X1126" s="18">
        <v>70.27</v>
      </c>
      <c r="Y1126" s="18">
        <v>72.849999999999994</v>
      </c>
      <c r="Z1126" s="18">
        <v>75.430000000000007</v>
      </c>
      <c r="AA1126" s="18">
        <v>78.010000000000005</v>
      </c>
      <c r="AB1126" s="18">
        <v>80.59</v>
      </c>
      <c r="AC1126" s="18">
        <v>83.17</v>
      </c>
    </row>
    <row r="1127" spans="2:29" s="23" customFormat="1" ht="15" x14ac:dyDescent="0.25">
      <c r="B1127" s="21">
        <v>45309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>
        <v>63.01</v>
      </c>
      <c r="V1127" s="18">
        <v>65.239999999999995</v>
      </c>
      <c r="W1127" s="18">
        <v>67.5</v>
      </c>
      <c r="X1127" s="18">
        <v>70.040000000000006</v>
      </c>
      <c r="Y1127" s="18">
        <v>72.62</v>
      </c>
      <c r="Z1127" s="18">
        <v>75.2</v>
      </c>
      <c r="AA1127" s="18">
        <v>77.78</v>
      </c>
      <c r="AB1127" s="18">
        <v>80.36</v>
      </c>
      <c r="AC1127" s="18">
        <v>82.94</v>
      </c>
    </row>
    <row r="1128" spans="2:29" s="23" customFormat="1" ht="15" x14ac:dyDescent="0.25">
      <c r="B1128" s="21">
        <v>45310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>
        <v>63.65</v>
      </c>
      <c r="V1128" s="18">
        <v>65.94</v>
      </c>
      <c r="W1128" s="18">
        <v>68.22</v>
      </c>
      <c r="X1128" s="18">
        <v>70.8</v>
      </c>
      <c r="Y1128" s="18">
        <v>73.38</v>
      </c>
      <c r="Z1128" s="18">
        <v>75.959999999999994</v>
      </c>
      <c r="AA1128" s="18">
        <v>78.540000000000006</v>
      </c>
      <c r="AB1128" s="18">
        <v>81.12</v>
      </c>
      <c r="AC1128" s="18">
        <v>83.7</v>
      </c>
    </row>
    <row r="1129" spans="2:29" s="23" customFormat="1" ht="15" x14ac:dyDescent="0.25">
      <c r="B1129" s="21">
        <v>45313</v>
      </c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>
        <v>62.04</v>
      </c>
      <c r="V1129" s="18">
        <v>64.260000000000005</v>
      </c>
      <c r="W1129" s="18">
        <v>66.39</v>
      </c>
      <c r="X1129" s="18">
        <v>68.5</v>
      </c>
      <c r="Y1129" s="18">
        <v>70.8</v>
      </c>
      <c r="Z1129" s="18">
        <v>73.099999999999994</v>
      </c>
      <c r="AA1129" s="18">
        <v>75.400000000000006</v>
      </c>
      <c r="AB1129" s="18">
        <v>77.7</v>
      </c>
      <c r="AC1129" s="18">
        <v>80</v>
      </c>
    </row>
    <row r="1130" spans="2:29" s="23" customFormat="1" ht="15" x14ac:dyDescent="0.25">
      <c r="B1130" s="21">
        <v>45314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>
        <v>63.04</v>
      </c>
      <c r="V1130" s="18">
        <v>65.319999999999993</v>
      </c>
      <c r="W1130" s="18">
        <v>67.53</v>
      </c>
      <c r="X1130" s="18">
        <v>69.900000000000006</v>
      </c>
      <c r="Y1130" s="18">
        <v>72.27</v>
      </c>
      <c r="Z1130" s="18">
        <v>74.64</v>
      </c>
      <c r="AA1130" s="18">
        <v>77.010000000000005</v>
      </c>
      <c r="AB1130" s="18">
        <v>79.38</v>
      </c>
      <c r="AC1130" s="18">
        <v>81.75</v>
      </c>
    </row>
    <row r="1131" spans="2:29" s="23" customFormat="1" ht="15" x14ac:dyDescent="0.25">
      <c r="B1131" s="21">
        <v>45315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>
        <v>65.819999999999993</v>
      </c>
      <c r="V1131" s="18">
        <v>68.180000000000007</v>
      </c>
      <c r="W1131" s="18">
        <v>70.47</v>
      </c>
      <c r="X1131" s="18">
        <v>72.88</v>
      </c>
      <c r="Y1131" s="18">
        <v>75.28</v>
      </c>
      <c r="Z1131" s="18">
        <v>77.680000000000007</v>
      </c>
      <c r="AA1131" s="18">
        <v>80.08</v>
      </c>
      <c r="AB1131" s="18">
        <v>82.48</v>
      </c>
      <c r="AC1131" s="18">
        <v>84.88</v>
      </c>
    </row>
    <row r="1132" spans="2:29" s="23" customFormat="1" ht="15" x14ac:dyDescent="0.25">
      <c r="B1132" s="21">
        <v>45316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>
        <v>63.21</v>
      </c>
      <c r="V1132" s="18">
        <v>65.44</v>
      </c>
      <c r="W1132" s="18">
        <v>67.599999999999994</v>
      </c>
      <c r="X1132" s="18">
        <v>69.91</v>
      </c>
      <c r="Y1132" s="18">
        <v>72.31</v>
      </c>
      <c r="Z1132" s="18">
        <v>74.709999999999994</v>
      </c>
      <c r="AA1132" s="18">
        <v>77.11</v>
      </c>
      <c r="AB1132" s="18">
        <v>79.510000000000005</v>
      </c>
      <c r="AC1132" s="18">
        <v>81.91</v>
      </c>
    </row>
    <row r="1133" spans="2:29" s="23" customFormat="1" ht="15" x14ac:dyDescent="0.25">
      <c r="B1133" s="21">
        <v>45317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63.59</v>
      </c>
      <c r="V1133" s="18">
        <v>65.819999999999993</v>
      </c>
      <c r="W1133" s="18">
        <v>68.08</v>
      </c>
      <c r="X1133" s="18">
        <v>70.33</v>
      </c>
      <c r="Y1133" s="18">
        <v>72.63</v>
      </c>
      <c r="Z1133" s="18">
        <v>74.930000000000007</v>
      </c>
      <c r="AA1133" s="18">
        <v>77.23</v>
      </c>
      <c r="AB1133" s="18">
        <v>79.53</v>
      </c>
      <c r="AC1133" s="18">
        <v>81.83</v>
      </c>
    </row>
    <row r="1134" spans="2:29" s="23" customFormat="1" ht="15" x14ac:dyDescent="0.25">
      <c r="B1134" s="21">
        <v>45320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>
        <v>61.78</v>
      </c>
      <c r="V1134" s="18">
        <v>63.98</v>
      </c>
      <c r="W1134" s="18">
        <v>66.150000000000006</v>
      </c>
      <c r="X1134" s="18">
        <v>68.400000000000006</v>
      </c>
      <c r="Y1134" s="18">
        <v>70.7</v>
      </c>
      <c r="Z1134" s="18">
        <v>73</v>
      </c>
      <c r="AA1134" s="18">
        <v>75.3</v>
      </c>
      <c r="AB1134" s="18">
        <v>77.599999999999994</v>
      </c>
      <c r="AC1134" s="18">
        <v>79.900000000000006</v>
      </c>
    </row>
    <row r="1135" spans="2:29" s="23" customFormat="1" ht="15" x14ac:dyDescent="0.25">
      <c r="B1135" s="21">
        <v>45321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>
        <v>63.52</v>
      </c>
      <c r="V1135" s="18">
        <v>65.739999999999995</v>
      </c>
      <c r="W1135" s="18">
        <v>67.959999999999994</v>
      </c>
      <c r="X1135" s="18">
        <v>70.33</v>
      </c>
      <c r="Y1135" s="18">
        <v>72.83</v>
      </c>
      <c r="Z1135" s="18">
        <v>75.33</v>
      </c>
      <c r="AA1135" s="18">
        <v>77.83</v>
      </c>
      <c r="AB1135" s="18">
        <v>80.33</v>
      </c>
      <c r="AC1135" s="18">
        <v>82.83</v>
      </c>
    </row>
    <row r="1136" spans="2:29" s="23" customFormat="1" ht="15" x14ac:dyDescent="0.25">
      <c r="B1136" s="21">
        <v>45322</v>
      </c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>
        <v>64.17</v>
      </c>
      <c r="V1136" s="18">
        <v>66.38</v>
      </c>
      <c r="W1136" s="18">
        <v>68.58</v>
      </c>
      <c r="X1136" s="18">
        <v>70.95</v>
      </c>
      <c r="Y1136" s="18">
        <v>73.45</v>
      </c>
      <c r="Z1136" s="18">
        <v>75.95</v>
      </c>
      <c r="AA1136" s="18">
        <v>78.45</v>
      </c>
      <c r="AB1136" s="18">
        <v>80.95</v>
      </c>
      <c r="AC1136" s="18">
        <v>83.45</v>
      </c>
    </row>
    <row r="1137" spans="2:29" s="23" customFormat="1" ht="15" x14ac:dyDescent="0.25">
      <c r="B1137" s="21">
        <v>45323</v>
      </c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>
        <v>62.18</v>
      </c>
      <c r="V1137" s="18">
        <v>64.36</v>
      </c>
      <c r="W1137" s="18">
        <v>66.53</v>
      </c>
      <c r="X1137" s="18">
        <v>68.900000000000006</v>
      </c>
      <c r="Y1137" s="18">
        <v>71.400000000000006</v>
      </c>
      <c r="Z1137" s="18">
        <v>73.900000000000006</v>
      </c>
      <c r="AA1137" s="18">
        <v>76.400000000000006</v>
      </c>
      <c r="AB1137" s="18">
        <v>78.900000000000006</v>
      </c>
      <c r="AC1137" s="18">
        <v>81.400000000000006</v>
      </c>
    </row>
    <row r="1138" spans="2:29" s="23" customFormat="1" ht="15" x14ac:dyDescent="0.25">
      <c r="B1138" s="21">
        <v>45324</v>
      </c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>
        <v>63.4</v>
      </c>
      <c r="V1138" s="18">
        <v>65.63</v>
      </c>
      <c r="W1138" s="18">
        <v>67.86</v>
      </c>
      <c r="X1138" s="18">
        <v>70.23</v>
      </c>
      <c r="Y1138" s="18">
        <v>72.73</v>
      </c>
      <c r="Z1138" s="18">
        <v>75.23</v>
      </c>
      <c r="AA1138" s="18">
        <v>77.73</v>
      </c>
      <c r="AB1138" s="18">
        <v>80.23</v>
      </c>
      <c r="AC1138" s="18">
        <v>82.73</v>
      </c>
    </row>
    <row r="1139" spans="2:29" s="23" customFormat="1" ht="15" x14ac:dyDescent="0.25">
      <c r="B1139" s="21">
        <v>45327</v>
      </c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>
        <v>62.67</v>
      </c>
      <c r="V1139" s="18">
        <v>64.900000000000006</v>
      </c>
      <c r="W1139" s="18">
        <v>67.13</v>
      </c>
      <c r="X1139" s="18">
        <v>69.53</v>
      </c>
      <c r="Y1139" s="18">
        <v>72.03</v>
      </c>
      <c r="Z1139" s="18">
        <v>74.53</v>
      </c>
      <c r="AA1139" s="18">
        <v>77.03</v>
      </c>
      <c r="AB1139" s="18">
        <v>79.53</v>
      </c>
      <c r="AC1139" s="18">
        <v>82.03</v>
      </c>
    </row>
    <row r="1140" spans="2:29" s="23" customFormat="1" ht="15" x14ac:dyDescent="0.25">
      <c r="B1140" s="21">
        <v>45328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>
        <v>63.58</v>
      </c>
      <c r="V1140" s="18">
        <v>65.819999999999993</v>
      </c>
      <c r="W1140" s="18">
        <v>68.06</v>
      </c>
      <c r="X1140" s="18">
        <v>70.36</v>
      </c>
      <c r="Y1140" s="18">
        <v>72.86</v>
      </c>
      <c r="Z1140" s="18">
        <v>75.36</v>
      </c>
      <c r="AA1140" s="18">
        <v>77.86</v>
      </c>
      <c r="AB1140" s="18">
        <v>80.36</v>
      </c>
      <c r="AC1140" s="18">
        <v>82.86</v>
      </c>
    </row>
    <row r="1141" spans="2:29" s="23" customFormat="1" ht="15" x14ac:dyDescent="0.25">
      <c r="B1141" s="21">
        <v>45329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>
        <v>62.4</v>
      </c>
      <c r="V1141" s="18">
        <v>64.63</v>
      </c>
      <c r="W1141" s="18">
        <v>66.87</v>
      </c>
      <c r="X1141" s="18">
        <v>69.2</v>
      </c>
      <c r="Y1141" s="18">
        <v>71.7</v>
      </c>
      <c r="Z1141" s="18">
        <v>74.2</v>
      </c>
      <c r="AA1141" s="18">
        <v>76.7</v>
      </c>
      <c r="AB1141" s="18">
        <v>79.2</v>
      </c>
      <c r="AC1141" s="18">
        <v>81.7</v>
      </c>
    </row>
    <row r="1142" spans="2:29" s="23" customFormat="1" ht="15" x14ac:dyDescent="0.25">
      <c r="B1142" s="21">
        <v>45330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60.79</v>
      </c>
      <c r="V1142" s="18">
        <v>62.95</v>
      </c>
      <c r="W1142" s="18">
        <v>65.2</v>
      </c>
      <c r="X1142" s="18">
        <v>67.53</v>
      </c>
      <c r="Y1142" s="18">
        <v>70.03</v>
      </c>
      <c r="Z1142" s="18">
        <v>72.53</v>
      </c>
      <c r="AA1142" s="18">
        <v>75.03</v>
      </c>
      <c r="AB1142" s="18">
        <v>77.53</v>
      </c>
      <c r="AC1142" s="18">
        <v>80.03</v>
      </c>
    </row>
    <row r="1143" spans="2:29" s="23" customFormat="1" ht="15" x14ac:dyDescent="0.25">
      <c r="B1143" s="21">
        <v>45331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>
        <v>58.78</v>
      </c>
      <c r="V1143" s="18">
        <v>60.89</v>
      </c>
      <c r="W1143" s="18">
        <v>63.1</v>
      </c>
      <c r="X1143" s="18">
        <v>65.42</v>
      </c>
      <c r="Y1143" s="18">
        <v>67.87</v>
      </c>
      <c r="Z1143" s="18">
        <v>70.319999999999993</v>
      </c>
      <c r="AA1143" s="18">
        <v>72.77</v>
      </c>
      <c r="AB1143" s="18">
        <v>75.22</v>
      </c>
      <c r="AC1143" s="18">
        <v>77.67</v>
      </c>
    </row>
    <row r="1144" spans="2:29" s="23" customFormat="1" ht="15" x14ac:dyDescent="0.25">
      <c r="B1144" s="21">
        <v>45334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>
        <v>56.89</v>
      </c>
      <c r="V1144" s="18">
        <v>58.94</v>
      </c>
      <c r="W1144" s="18">
        <v>61.09</v>
      </c>
      <c r="X1144" s="18">
        <v>63.41</v>
      </c>
      <c r="Y1144" s="18">
        <v>65.81</v>
      </c>
      <c r="Z1144" s="18">
        <v>68.209999999999994</v>
      </c>
      <c r="AA1144" s="18">
        <v>70.61</v>
      </c>
      <c r="AB1144" s="18">
        <v>73.010000000000005</v>
      </c>
      <c r="AC1144" s="18">
        <v>75.41</v>
      </c>
    </row>
    <row r="1145" spans="2:29" s="23" customFormat="1" ht="15" x14ac:dyDescent="0.25">
      <c r="B1145" s="21">
        <v>45335</v>
      </c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>
        <v>56.43</v>
      </c>
      <c r="V1145" s="18">
        <v>58.51</v>
      </c>
      <c r="W1145" s="18">
        <v>60.65</v>
      </c>
      <c r="X1145" s="18">
        <v>62.97</v>
      </c>
      <c r="Y1145" s="18">
        <v>65.37</v>
      </c>
      <c r="Z1145" s="18">
        <v>67.77</v>
      </c>
      <c r="AA1145" s="18">
        <v>70.17</v>
      </c>
      <c r="AB1145" s="18">
        <v>72.569999999999993</v>
      </c>
      <c r="AC1145" s="18">
        <v>74.97</v>
      </c>
    </row>
    <row r="1146" spans="2:29" s="23" customFormat="1" ht="15" x14ac:dyDescent="0.25">
      <c r="B1146" s="21">
        <v>45336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>
        <v>56.63</v>
      </c>
      <c r="V1146" s="18">
        <v>58.7</v>
      </c>
      <c r="W1146" s="18">
        <v>60.84</v>
      </c>
      <c r="X1146" s="18">
        <v>63.16</v>
      </c>
      <c r="Y1146" s="18">
        <v>65.56</v>
      </c>
      <c r="Z1146" s="18">
        <v>67.959999999999994</v>
      </c>
      <c r="AA1146" s="18">
        <v>70.36</v>
      </c>
      <c r="AB1146" s="18">
        <v>72.760000000000005</v>
      </c>
      <c r="AC1146" s="18">
        <v>75.16</v>
      </c>
    </row>
    <row r="1147" spans="2:29" s="23" customFormat="1" ht="15" x14ac:dyDescent="0.25">
      <c r="B1147" s="21">
        <v>45337</v>
      </c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>
        <v>57.91</v>
      </c>
      <c r="V1147" s="18">
        <v>60.03</v>
      </c>
      <c r="W1147" s="18">
        <v>62.2</v>
      </c>
      <c r="X1147" s="18">
        <v>64.52</v>
      </c>
      <c r="Y1147" s="18">
        <v>66.92</v>
      </c>
      <c r="Z1147" s="18">
        <v>69.319999999999993</v>
      </c>
      <c r="AA1147" s="18">
        <v>71.72</v>
      </c>
      <c r="AB1147" s="18">
        <v>74.12</v>
      </c>
      <c r="AC1147" s="18">
        <v>76.52</v>
      </c>
    </row>
    <row r="1148" spans="2:29" s="23" customFormat="1" ht="15" x14ac:dyDescent="0.25">
      <c r="B1148" s="21">
        <v>45338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>
        <v>57.17</v>
      </c>
      <c r="V1148" s="18">
        <v>59.29</v>
      </c>
      <c r="W1148" s="18">
        <v>61.46</v>
      </c>
      <c r="X1148" s="18">
        <v>63.67</v>
      </c>
      <c r="Y1148" s="18">
        <v>66.069999999999993</v>
      </c>
      <c r="Z1148" s="18">
        <v>68.47</v>
      </c>
      <c r="AA1148" s="18">
        <v>70.87</v>
      </c>
      <c r="AB1148" s="18">
        <v>73.27</v>
      </c>
      <c r="AC1148" s="18">
        <v>75.67</v>
      </c>
    </row>
    <row r="1149" spans="2:29" s="23" customFormat="1" ht="15" x14ac:dyDescent="0.25">
      <c r="B1149" s="21">
        <v>45341</v>
      </c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>
        <v>53.54</v>
      </c>
      <c r="V1149" s="18">
        <v>55.53</v>
      </c>
      <c r="W1149" s="18">
        <v>57.45</v>
      </c>
      <c r="X1149" s="18">
        <v>59.47</v>
      </c>
      <c r="Y1149" s="18">
        <v>61.87</v>
      </c>
      <c r="Z1149" s="18">
        <v>64.27</v>
      </c>
      <c r="AA1149" s="18">
        <v>66.67</v>
      </c>
      <c r="AB1149" s="18">
        <v>69.069999999999993</v>
      </c>
      <c r="AC1149" s="18">
        <v>71.47</v>
      </c>
    </row>
    <row r="1150" spans="2:29" s="23" customFormat="1" ht="15" x14ac:dyDescent="0.25">
      <c r="B1150" s="21">
        <v>45342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>
        <v>54.31</v>
      </c>
      <c r="V1150" s="18">
        <v>56.32</v>
      </c>
      <c r="W1150" s="18">
        <v>58.26</v>
      </c>
      <c r="X1150" s="18">
        <v>60.23</v>
      </c>
      <c r="Y1150" s="18">
        <v>62.53</v>
      </c>
      <c r="Z1150" s="18">
        <v>64.83</v>
      </c>
      <c r="AA1150" s="18">
        <v>67.13</v>
      </c>
      <c r="AB1150" s="18">
        <v>69.430000000000007</v>
      </c>
      <c r="AC1150" s="18">
        <v>71.73</v>
      </c>
    </row>
    <row r="1151" spans="2:29" s="23" customFormat="1" ht="15" x14ac:dyDescent="0.25">
      <c r="B1151" s="21">
        <v>45343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>
        <v>54.55</v>
      </c>
      <c r="V1151" s="18">
        <v>56.58</v>
      </c>
      <c r="W1151" s="18">
        <v>58.57</v>
      </c>
      <c r="X1151" s="18">
        <v>60.57</v>
      </c>
      <c r="Y1151" s="18">
        <v>62.77</v>
      </c>
      <c r="Z1151" s="18">
        <v>64.97</v>
      </c>
      <c r="AA1151" s="18">
        <v>67.17</v>
      </c>
      <c r="AB1151" s="18">
        <v>69.37</v>
      </c>
      <c r="AC1151" s="18">
        <v>71.569999999999993</v>
      </c>
    </row>
    <row r="1152" spans="2:29" s="23" customFormat="1" ht="15" x14ac:dyDescent="0.25">
      <c r="B1152" s="21">
        <v>45344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>
        <v>52.79</v>
      </c>
      <c r="V1152" s="18">
        <v>54.81</v>
      </c>
      <c r="W1152" s="18">
        <v>56.8</v>
      </c>
      <c r="X1152" s="18">
        <v>58.95</v>
      </c>
      <c r="Y1152" s="18">
        <v>61.2</v>
      </c>
      <c r="Z1152" s="18">
        <v>63.45</v>
      </c>
      <c r="AA1152" s="18">
        <v>65.7</v>
      </c>
      <c r="AB1152" s="18">
        <v>67.95</v>
      </c>
      <c r="AC1152" s="18">
        <v>70.2</v>
      </c>
    </row>
    <row r="1153" spans="2:29" s="23" customFormat="1" ht="15" x14ac:dyDescent="0.25">
      <c r="B1153" s="21">
        <v>45345</v>
      </c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>
        <v>52.21</v>
      </c>
      <c r="V1153" s="18">
        <v>54.21</v>
      </c>
      <c r="W1153" s="18">
        <v>56.15</v>
      </c>
      <c r="X1153" s="18">
        <v>58.25</v>
      </c>
      <c r="Y1153" s="18">
        <v>60.45</v>
      </c>
      <c r="Z1153" s="18">
        <v>62.65</v>
      </c>
      <c r="AA1153" s="18">
        <v>64.849999999999994</v>
      </c>
      <c r="AB1153" s="18">
        <v>67.05</v>
      </c>
      <c r="AC1153" s="18">
        <v>69.25</v>
      </c>
    </row>
    <row r="1154" spans="2:29" s="23" customFormat="1" ht="15" x14ac:dyDescent="0.25">
      <c r="B1154" s="21">
        <v>45348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>
        <v>53.97</v>
      </c>
      <c r="V1154" s="18">
        <v>56.04</v>
      </c>
      <c r="W1154" s="18">
        <v>58</v>
      </c>
      <c r="X1154" s="18">
        <v>60.11</v>
      </c>
      <c r="Y1154" s="18">
        <v>62.36</v>
      </c>
      <c r="Z1154" s="18">
        <v>64.56</v>
      </c>
      <c r="AA1154" s="18">
        <v>66.760000000000005</v>
      </c>
      <c r="AB1154" s="18">
        <v>68.959999999999994</v>
      </c>
      <c r="AC1154" s="18">
        <v>71.16</v>
      </c>
    </row>
    <row r="1155" spans="2:29" s="23" customFormat="1" ht="15" x14ac:dyDescent="0.25">
      <c r="B1155" s="21">
        <v>45349</v>
      </c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>
        <v>55.67</v>
      </c>
      <c r="V1155" s="18">
        <v>57.78</v>
      </c>
      <c r="W1155" s="18">
        <v>59.83</v>
      </c>
      <c r="X1155" s="18">
        <v>62.1</v>
      </c>
      <c r="Y1155" s="18">
        <v>64.5</v>
      </c>
      <c r="Z1155" s="18">
        <v>66.7</v>
      </c>
      <c r="AA1155" s="18">
        <v>68.900000000000006</v>
      </c>
      <c r="AB1155" s="18">
        <v>71.099999999999994</v>
      </c>
      <c r="AC1155" s="18">
        <v>73.3</v>
      </c>
    </row>
    <row r="1156" spans="2:29" s="23" customFormat="1" ht="15" x14ac:dyDescent="0.25">
      <c r="B1156" s="21">
        <v>45350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>
        <v>57.84</v>
      </c>
      <c r="V1156" s="18">
        <v>60.05</v>
      </c>
      <c r="W1156" s="18">
        <v>62.18</v>
      </c>
      <c r="X1156" s="18">
        <v>64.66</v>
      </c>
      <c r="Y1156" s="18">
        <v>67.06</v>
      </c>
      <c r="Z1156" s="18">
        <v>69.260000000000005</v>
      </c>
      <c r="AA1156" s="18">
        <v>71.459999999999994</v>
      </c>
      <c r="AB1156" s="18">
        <v>73.66</v>
      </c>
      <c r="AC1156" s="18">
        <v>75.86</v>
      </c>
    </row>
    <row r="1157" spans="2:29" s="23" customFormat="1" ht="15" x14ac:dyDescent="0.25">
      <c r="B1157" s="21">
        <v>45351</v>
      </c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>
        <v>56</v>
      </c>
      <c r="V1157" s="18">
        <v>58.15</v>
      </c>
      <c r="W1157" s="18">
        <v>60.26</v>
      </c>
      <c r="X1157" s="18">
        <v>62.65</v>
      </c>
      <c r="Y1157" s="18">
        <v>65</v>
      </c>
      <c r="Z1157" s="18">
        <v>67.2</v>
      </c>
      <c r="AA1157" s="18">
        <v>69.400000000000006</v>
      </c>
      <c r="AB1157" s="18">
        <v>71.599999999999994</v>
      </c>
      <c r="AC1157" s="18">
        <v>73.8</v>
      </c>
    </row>
    <row r="1158" spans="2:29" s="23" customFormat="1" ht="15" x14ac:dyDescent="0.25">
      <c r="B1158" s="21">
        <v>45352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>
        <v>56.37</v>
      </c>
      <c r="V1158" s="18">
        <v>58.55</v>
      </c>
      <c r="W1158" s="18">
        <v>60.72</v>
      </c>
      <c r="X1158" s="18">
        <v>63.11</v>
      </c>
      <c r="Y1158" s="18">
        <v>65.459999999999994</v>
      </c>
      <c r="Z1158" s="18">
        <v>67.66</v>
      </c>
      <c r="AA1158" s="18">
        <v>69.86</v>
      </c>
      <c r="AB1158" s="18">
        <v>72.06</v>
      </c>
      <c r="AC1158" s="18">
        <v>74.260000000000005</v>
      </c>
    </row>
    <row r="1159" spans="2:29" s="23" customFormat="1" ht="15" x14ac:dyDescent="0.25">
      <c r="B1159" s="21">
        <v>45355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>
        <v>57.03</v>
      </c>
      <c r="V1159" s="18">
        <v>59.23</v>
      </c>
      <c r="W1159" s="18">
        <v>61.36</v>
      </c>
      <c r="X1159" s="18">
        <v>63.75</v>
      </c>
      <c r="Y1159" s="18">
        <v>66.099999999999994</v>
      </c>
      <c r="Z1159" s="18">
        <v>68.3</v>
      </c>
      <c r="AA1159" s="18">
        <v>70.5</v>
      </c>
      <c r="AB1159" s="18">
        <v>72.7</v>
      </c>
      <c r="AC1159" s="18">
        <v>74.900000000000006</v>
      </c>
    </row>
    <row r="1160" spans="2:29" s="23" customFormat="1" ht="15" x14ac:dyDescent="0.25">
      <c r="B1160" s="21">
        <v>45356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>
        <v>60.54</v>
      </c>
      <c r="V1160" s="18">
        <v>62.84</v>
      </c>
      <c r="W1160" s="18">
        <v>65.03</v>
      </c>
      <c r="X1160" s="18">
        <v>67.42</v>
      </c>
      <c r="Y1160" s="18">
        <v>69.87</v>
      </c>
      <c r="Z1160" s="18">
        <v>72.069999999999993</v>
      </c>
      <c r="AA1160" s="18">
        <v>74.27</v>
      </c>
      <c r="AB1160" s="18">
        <v>76.47</v>
      </c>
      <c r="AC1160" s="18">
        <v>78.67</v>
      </c>
    </row>
    <row r="1161" spans="2:29" s="23" customFormat="1" ht="15" x14ac:dyDescent="0.25">
      <c r="B1161" s="21">
        <v>45357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>
        <v>59.23</v>
      </c>
      <c r="V1161" s="18">
        <v>61.49</v>
      </c>
      <c r="W1161" s="18">
        <v>63.67</v>
      </c>
      <c r="X1161" s="18">
        <v>66.040000000000006</v>
      </c>
      <c r="Y1161" s="18">
        <v>68.489999999999995</v>
      </c>
      <c r="Z1161" s="18">
        <v>70.69</v>
      </c>
      <c r="AA1161" s="18">
        <v>72.89</v>
      </c>
      <c r="AB1161" s="18">
        <v>75.09</v>
      </c>
      <c r="AC1161" s="18">
        <v>77.290000000000006</v>
      </c>
    </row>
    <row r="1162" spans="2:29" s="23" customFormat="1" ht="15" x14ac:dyDescent="0.25">
      <c r="B1162" s="21">
        <v>45358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>
        <v>59.16</v>
      </c>
      <c r="V1162" s="18">
        <v>61.41</v>
      </c>
      <c r="W1162" s="18">
        <v>63.61</v>
      </c>
      <c r="X1162" s="18">
        <v>66</v>
      </c>
      <c r="Y1162" s="18">
        <v>68.84</v>
      </c>
      <c r="Z1162" s="18">
        <v>71.040000000000006</v>
      </c>
      <c r="AA1162" s="18">
        <v>73.239999999999995</v>
      </c>
      <c r="AB1162" s="18">
        <v>75.44</v>
      </c>
      <c r="AC1162" s="18">
        <v>77.64</v>
      </c>
    </row>
    <row r="1163" spans="2:29" s="23" customFormat="1" ht="15" x14ac:dyDescent="0.25">
      <c r="B1163" s="21">
        <v>45359</v>
      </c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>
        <v>58.39</v>
      </c>
      <c r="V1163" s="18">
        <v>60.54</v>
      </c>
      <c r="W1163" s="18">
        <v>62.68</v>
      </c>
      <c r="X1163" s="18">
        <v>65.069999999999993</v>
      </c>
      <c r="Y1163" s="18">
        <v>67.39</v>
      </c>
      <c r="Z1163" s="18">
        <v>69.59</v>
      </c>
      <c r="AA1163" s="18">
        <v>71.790000000000006</v>
      </c>
      <c r="AB1163" s="18">
        <v>73.989999999999995</v>
      </c>
      <c r="AC1163" s="18">
        <v>76.19</v>
      </c>
    </row>
    <row r="1164" spans="2:29" s="23" customFormat="1" ht="15" x14ac:dyDescent="0.25">
      <c r="B1164" s="21">
        <v>45362</v>
      </c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>
        <v>56.22</v>
      </c>
      <c r="V1164" s="18">
        <v>58.31</v>
      </c>
      <c r="W1164" s="18">
        <v>60.4</v>
      </c>
      <c r="X1164" s="18">
        <v>62.76</v>
      </c>
      <c r="Y1164" s="18">
        <v>65.11</v>
      </c>
      <c r="Z1164" s="18">
        <v>67.31</v>
      </c>
      <c r="AA1164" s="18">
        <v>69.510000000000005</v>
      </c>
      <c r="AB1164" s="18">
        <v>71.709999999999994</v>
      </c>
      <c r="AC1164" s="18">
        <v>73.91</v>
      </c>
    </row>
    <row r="1165" spans="2:29" s="23" customFormat="1" ht="15" x14ac:dyDescent="0.25">
      <c r="B1165" s="21">
        <v>45363</v>
      </c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>
        <v>56.51</v>
      </c>
      <c r="V1165" s="18">
        <v>58.61</v>
      </c>
      <c r="W1165" s="18">
        <v>60.69</v>
      </c>
      <c r="X1165" s="18">
        <v>63.03</v>
      </c>
      <c r="Y1165" s="18">
        <v>65.53</v>
      </c>
      <c r="Z1165" s="18">
        <v>67.83</v>
      </c>
      <c r="AA1165" s="18">
        <v>70.13</v>
      </c>
      <c r="AB1165" s="18">
        <v>72.430000000000007</v>
      </c>
      <c r="AC1165" s="18">
        <v>74.73</v>
      </c>
    </row>
    <row r="1166" spans="2:29" s="23" customFormat="1" ht="15" x14ac:dyDescent="0.25">
      <c r="B1166" s="21">
        <v>45364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>
        <v>56.04</v>
      </c>
      <c r="V1166" s="18">
        <v>58.13</v>
      </c>
      <c r="W1166" s="18">
        <v>60.22</v>
      </c>
      <c r="X1166" s="18">
        <v>62.57</v>
      </c>
      <c r="Y1166" s="18">
        <v>65.069999999999993</v>
      </c>
      <c r="Z1166" s="18">
        <v>67.47</v>
      </c>
      <c r="AA1166" s="18">
        <v>69.87</v>
      </c>
      <c r="AB1166" s="18">
        <v>72.27</v>
      </c>
      <c r="AC1166" s="18">
        <v>74.67</v>
      </c>
    </row>
    <row r="1167" spans="2:29" s="23" customFormat="1" ht="15" x14ac:dyDescent="0.25">
      <c r="B1167" s="21">
        <v>45365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>
        <v>58.45</v>
      </c>
      <c r="V1167" s="18">
        <v>60.64</v>
      </c>
      <c r="W1167" s="18">
        <v>62.77</v>
      </c>
      <c r="X1167" s="18">
        <v>65.14</v>
      </c>
      <c r="Y1167" s="18">
        <v>67.69</v>
      </c>
      <c r="Z1167" s="18">
        <v>70.09</v>
      </c>
      <c r="AA1167" s="18">
        <v>72.489999999999995</v>
      </c>
      <c r="AB1167" s="18">
        <v>74.89</v>
      </c>
      <c r="AC1167" s="18">
        <v>77.290000000000006</v>
      </c>
    </row>
    <row r="1168" spans="2:29" s="23" customFormat="1" ht="15" x14ac:dyDescent="0.25">
      <c r="B1168" s="21">
        <v>45366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>
        <v>59.39</v>
      </c>
      <c r="V1168" s="18">
        <v>61.62</v>
      </c>
      <c r="W1168" s="18">
        <v>63.77</v>
      </c>
      <c r="X1168" s="18">
        <v>66.13</v>
      </c>
      <c r="Y1168" s="18">
        <v>68.680000000000007</v>
      </c>
      <c r="Z1168" s="18">
        <v>71.08</v>
      </c>
      <c r="AA1168" s="18">
        <v>73.48</v>
      </c>
      <c r="AB1168" s="18">
        <v>75.88</v>
      </c>
      <c r="AC1168" s="18">
        <v>78.28</v>
      </c>
    </row>
    <row r="1169" spans="2:29" s="23" customFormat="1" ht="15" x14ac:dyDescent="0.25">
      <c r="B1169" s="21">
        <v>45369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>
        <v>61.43</v>
      </c>
      <c r="V1169" s="18">
        <v>63.73</v>
      </c>
      <c r="W1169" s="18">
        <v>65.98</v>
      </c>
      <c r="X1169" s="18">
        <v>68.37</v>
      </c>
      <c r="Y1169" s="18">
        <v>70.92</v>
      </c>
      <c r="Z1169" s="18">
        <v>73.319999999999993</v>
      </c>
      <c r="AA1169" s="18">
        <v>75.72</v>
      </c>
      <c r="AB1169" s="18">
        <v>78.12</v>
      </c>
      <c r="AC1169" s="18">
        <v>80.52</v>
      </c>
    </row>
    <row r="1170" spans="2:29" s="23" customFormat="1" ht="15" x14ac:dyDescent="0.25">
      <c r="B1170" s="21">
        <v>45370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>
        <v>60.84</v>
      </c>
      <c r="V1170" s="18">
        <v>63.13</v>
      </c>
      <c r="W1170" s="18">
        <v>65.349999999999994</v>
      </c>
      <c r="X1170" s="18">
        <v>67.69</v>
      </c>
      <c r="Y1170" s="18">
        <v>70.239999999999995</v>
      </c>
      <c r="Z1170" s="18">
        <v>72.64</v>
      </c>
      <c r="AA1170" s="18">
        <v>75.040000000000006</v>
      </c>
      <c r="AB1170" s="18">
        <v>77.44</v>
      </c>
      <c r="AC1170" s="18">
        <v>79.84</v>
      </c>
    </row>
    <row r="1171" spans="2:29" s="23" customFormat="1" ht="15" x14ac:dyDescent="0.25">
      <c r="B1171" s="21">
        <v>45371</v>
      </c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>
        <v>60.62</v>
      </c>
      <c r="V1171" s="18">
        <v>62.94</v>
      </c>
      <c r="W1171" s="18">
        <v>65.16</v>
      </c>
      <c r="X1171" s="18">
        <v>67.540000000000006</v>
      </c>
      <c r="Y1171" s="18">
        <v>70.069999999999993</v>
      </c>
      <c r="Z1171" s="18">
        <v>72.47</v>
      </c>
      <c r="AA1171" s="18">
        <v>74.87</v>
      </c>
      <c r="AB1171" s="18">
        <v>77.27</v>
      </c>
      <c r="AC1171" s="18">
        <v>79.67</v>
      </c>
    </row>
    <row r="1172" spans="2:29" s="23" customFormat="1" ht="15" x14ac:dyDescent="0.25">
      <c r="B1172" s="21">
        <v>45372</v>
      </c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>
        <v>59.07</v>
      </c>
      <c r="V1172" s="18">
        <v>61.33</v>
      </c>
      <c r="W1172" s="18">
        <v>63.47</v>
      </c>
      <c r="X1172" s="18">
        <v>65.849999999999994</v>
      </c>
      <c r="Y1172" s="18">
        <v>68.38</v>
      </c>
      <c r="Z1172" s="18">
        <v>70.78</v>
      </c>
      <c r="AA1172" s="18">
        <v>73.180000000000007</v>
      </c>
      <c r="AB1172" s="18">
        <v>75.58</v>
      </c>
      <c r="AC1172" s="18">
        <v>77.98</v>
      </c>
    </row>
    <row r="1173" spans="2:29" s="23" customFormat="1" ht="15" x14ac:dyDescent="0.25">
      <c r="B1173" s="21">
        <v>45373</v>
      </c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>
        <v>61.51</v>
      </c>
      <c r="V1173" s="18">
        <v>63.82</v>
      </c>
      <c r="W1173" s="18">
        <v>66.02</v>
      </c>
      <c r="X1173" s="18">
        <v>68.400000000000006</v>
      </c>
      <c r="Y1173" s="18">
        <v>71.11</v>
      </c>
      <c r="Z1173" s="18">
        <v>74.12</v>
      </c>
      <c r="AA1173" s="18">
        <v>76.52</v>
      </c>
      <c r="AB1173" s="18">
        <v>78.92</v>
      </c>
      <c r="AC1173" s="18">
        <v>81.319999999999993</v>
      </c>
    </row>
    <row r="1174" spans="2:29" s="23" customFormat="1" ht="15" x14ac:dyDescent="0.25">
      <c r="B1174" s="21">
        <v>45376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>
        <v>65</v>
      </c>
      <c r="V1174" s="18">
        <v>67.41</v>
      </c>
      <c r="W1174" s="18">
        <v>69.73</v>
      </c>
      <c r="X1174" s="18">
        <v>72.16</v>
      </c>
      <c r="Y1174" s="18">
        <v>74.95</v>
      </c>
      <c r="Z1174" s="18">
        <v>77.959999999999994</v>
      </c>
      <c r="AA1174" s="18">
        <v>80.45</v>
      </c>
      <c r="AB1174" s="18">
        <v>82.94</v>
      </c>
      <c r="AC1174" s="18">
        <v>85.43</v>
      </c>
    </row>
    <row r="1175" spans="2:29" s="23" customFormat="1" ht="15" x14ac:dyDescent="0.25">
      <c r="B1175" s="21">
        <v>45377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>
        <v>62.28</v>
      </c>
      <c r="V1175" s="18">
        <v>64.63</v>
      </c>
      <c r="W1175" s="18">
        <v>66.900000000000006</v>
      </c>
      <c r="X1175" s="18">
        <v>69.3</v>
      </c>
      <c r="Y1175" s="18">
        <v>72.05</v>
      </c>
      <c r="Z1175" s="18">
        <v>75.05</v>
      </c>
      <c r="AA1175" s="18">
        <v>77.650000000000006</v>
      </c>
      <c r="AB1175" s="18">
        <v>80.25</v>
      </c>
      <c r="AC1175" s="18">
        <v>82.85</v>
      </c>
    </row>
    <row r="1176" spans="2:29" s="23" customFormat="1" ht="15" x14ac:dyDescent="0.25">
      <c r="B1176" s="21">
        <v>45378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62.44</v>
      </c>
      <c r="V1176" s="18">
        <v>64.81</v>
      </c>
      <c r="W1176" s="18">
        <v>67.069999999999993</v>
      </c>
      <c r="X1176" s="18">
        <v>69.47</v>
      </c>
      <c r="Y1176" s="18">
        <v>72.22</v>
      </c>
      <c r="Z1176" s="18">
        <v>75.22</v>
      </c>
      <c r="AA1176" s="18">
        <v>77.92</v>
      </c>
      <c r="AB1176" s="18">
        <v>80.62</v>
      </c>
      <c r="AC1176" s="18">
        <v>83.32</v>
      </c>
    </row>
    <row r="1177" spans="2:29" s="23" customFormat="1" ht="15" x14ac:dyDescent="0.25">
      <c r="B1177" s="21">
        <v>45379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>
        <v>61.8</v>
      </c>
      <c r="V1177" s="18">
        <v>64.19</v>
      </c>
      <c r="W1177" s="18">
        <v>66.5</v>
      </c>
      <c r="X1177" s="18">
        <v>68.900000000000006</v>
      </c>
      <c r="Y1177" s="18">
        <v>71.650000000000006</v>
      </c>
      <c r="Z1177" s="18">
        <v>74.650000000000006</v>
      </c>
      <c r="AA1177" s="18">
        <v>77.459999999999994</v>
      </c>
      <c r="AB1177" s="18">
        <v>80.27</v>
      </c>
      <c r="AC1177" s="18">
        <v>83.08</v>
      </c>
    </row>
    <row r="1178" spans="2:29" s="23" customFormat="1" ht="15" x14ac:dyDescent="0.25">
      <c r="B1178" s="21">
        <v>45384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>
        <v>58.73</v>
      </c>
      <c r="V1178" s="18">
        <v>61.02</v>
      </c>
      <c r="W1178" s="18">
        <v>63.3</v>
      </c>
      <c r="X1178" s="18">
        <v>65.709999999999994</v>
      </c>
      <c r="Y1178" s="18">
        <v>68.260000000000005</v>
      </c>
      <c r="Z1178" s="18">
        <v>71.06</v>
      </c>
      <c r="AA1178" s="18">
        <v>73.86</v>
      </c>
      <c r="AB1178" s="18">
        <v>76.66</v>
      </c>
      <c r="AC1178" s="18">
        <v>79.459999999999994</v>
      </c>
    </row>
    <row r="1179" spans="2:29" s="23" customFormat="1" ht="15" x14ac:dyDescent="0.25">
      <c r="B1179" s="21">
        <v>45385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>
        <v>57.41</v>
      </c>
      <c r="V1179" s="18">
        <v>59.65</v>
      </c>
      <c r="W1179" s="18">
        <v>61.89</v>
      </c>
      <c r="X1179" s="18">
        <v>64.25</v>
      </c>
      <c r="Y1179" s="18">
        <v>66.739999999999995</v>
      </c>
      <c r="Z1179" s="18">
        <v>69.39</v>
      </c>
      <c r="AA1179" s="18">
        <v>72.040000000000006</v>
      </c>
      <c r="AB1179" s="18">
        <v>74.69</v>
      </c>
      <c r="AC1179" s="18">
        <v>77.34</v>
      </c>
    </row>
    <row r="1180" spans="2:29" s="23" customFormat="1" ht="15" x14ac:dyDescent="0.25">
      <c r="B1180" s="21">
        <v>45386</v>
      </c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>
        <v>58.5</v>
      </c>
      <c r="V1180" s="18">
        <v>60.79</v>
      </c>
      <c r="W1180" s="18">
        <v>63.01</v>
      </c>
      <c r="X1180" s="18">
        <v>65.38</v>
      </c>
      <c r="Y1180" s="18">
        <v>67.87</v>
      </c>
      <c r="Z1180" s="18">
        <v>70.430000000000007</v>
      </c>
      <c r="AA1180" s="18">
        <v>72.989999999999995</v>
      </c>
      <c r="AB1180" s="18">
        <v>75.55</v>
      </c>
      <c r="AC1180" s="18">
        <v>78.11</v>
      </c>
    </row>
    <row r="1181" spans="2:29" s="23" customFormat="1" ht="15" x14ac:dyDescent="0.25">
      <c r="B1181" s="21">
        <v>45387</v>
      </c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>
        <v>60.58</v>
      </c>
      <c r="V1181" s="18">
        <v>62.94</v>
      </c>
      <c r="W1181" s="18">
        <v>65.180000000000007</v>
      </c>
      <c r="X1181" s="18">
        <v>67.61</v>
      </c>
      <c r="Y1181" s="18">
        <v>70.099999999999994</v>
      </c>
      <c r="Z1181" s="18">
        <v>72.63</v>
      </c>
      <c r="AA1181" s="18">
        <v>75.150000000000006</v>
      </c>
      <c r="AB1181" s="18">
        <v>77.67</v>
      </c>
      <c r="AC1181" s="18">
        <v>80.19</v>
      </c>
    </row>
    <row r="1182" spans="2:29" s="23" customFormat="1" ht="15" x14ac:dyDescent="0.25">
      <c r="B1182" s="21">
        <v>45390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>
        <v>63.51</v>
      </c>
      <c r="V1182" s="18">
        <v>65.91</v>
      </c>
      <c r="W1182" s="18">
        <v>68.22</v>
      </c>
      <c r="X1182" s="18">
        <v>70.680000000000007</v>
      </c>
      <c r="Y1182" s="18">
        <v>73.17</v>
      </c>
      <c r="Z1182" s="18">
        <v>75.69</v>
      </c>
      <c r="AA1182" s="18">
        <v>78.209999999999994</v>
      </c>
      <c r="AB1182" s="18">
        <v>80.73</v>
      </c>
      <c r="AC1182" s="18">
        <v>83.25</v>
      </c>
    </row>
    <row r="1183" spans="2:29" s="23" customFormat="1" ht="15" x14ac:dyDescent="0.25">
      <c r="B1183" s="21">
        <v>45391</v>
      </c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>
        <v>64.069999999999993</v>
      </c>
      <c r="V1183" s="18">
        <v>66.48</v>
      </c>
      <c r="W1183" s="18">
        <v>68.77</v>
      </c>
      <c r="X1183" s="18">
        <v>71.180000000000007</v>
      </c>
      <c r="Y1183" s="18">
        <v>73.67</v>
      </c>
      <c r="Z1183" s="18">
        <v>76.19</v>
      </c>
      <c r="AA1183" s="18">
        <v>78.709999999999994</v>
      </c>
      <c r="AB1183" s="18">
        <v>81.23</v>
      </c>
      <c r="AC1183" s="18">
        <v>83.75</v>
      </c>
    </row>
    <row r="1184" spans="2:29" s="23" customFormat="1" ht="15" x14ac:dyDescent="0.25">
      <c r="B1184" s="21">
        <v>45392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>
        <v>62.87</v>
      </c>
      <c r="V1184" s="18">
        <v>65.290000000000006</v>
      </c>
      <c r="W1184" s="18">
        <v>67.61</v>
      </c>
      <c r="X1184" s="18">
        <v>69.98</v>
      </c>
      <c r="Y1184" s="18">
        <v>72.58</v>
      </c>
      <c r="Z1184" s="18">
        <v>75.28</v>
      </c>
      <c r="AA1184" s="18">
        <v>78.180000000000007</v>
      </c>
      <c r="AB1184" s="18">
        <v>81.08</v>
      </c>
      <c r="AC1184" s="18">
        <v>83.98</v>
      </c>
    </row>
    <row r="1185" spans="2:29" s="23" customFormat="1" ht="15" x14ac:dyDescent="0.25">
      <c r="B1185" s="21">
        <v>45393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>
        <v>68.03</v>
      </c>
      <c r="V1185" s="18">
        <v>70.69</v>
      </c>
      <c r="W1185" s="18">
        <v>73.16</v>
      </c>
      <c r="X1185" s="18">
        <v>75.650000000000006</v>
      </c>
      <c r="Y1185" s="18">
        <v>78.349999999999994</v>
      </c>
      <c r="Z1185" s="18">
        <v>81.05</v>
      </c>
      <c r="AA1185" s="18">
        <v>83.95</v>
      </c>
      <c r="AB1185" s="18">
        <v>86.85</v>
      </c>
      <c r="AC1185" s="18">
        <v>89.75</v>
      </c>
    </row>
    <row r="1186" spans="2:29" s="23" customFormat="1" ht="15" x14ac:dyDescent="0.25">
      <c r="B1186" s="21">
        <v>45394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>
        <v>71.55</v>
      </c>
      <c r="V1186" s="18">
        <v>74.3</v>
      </c>
      <c r="W1186" s="18">
        <v>76.849999999999994</v>
      </c>
      <c r="X1186" s="18">
        <v>79.5</v>
      </c>
      <c r="Y1186" s="18">
        <v>82.2</v>
      </c>
      <c r="Z1186" s="18">
        <v>85.1</v>
      </c>
      <c r="AA1186" s="18">
        <v>88</v>
      </c>
      <c r="AB1186" s="18">
        <v>90.9</v>
      </c>
      <c r="AC1186" s="18">
        <v>93.8</v>
      </c>
    </row>
    <row r="1187" spans="2:29" s="23" customFormat="1" ht="15" x14ac:dyDescent="0.25">
      <c r="B1187" s="21">
        <v>45397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>
        <v>70.55</v>
      </c>
      <c r="V1187" s="18">
        <v>73.27</v>
      </c>
      <c r="W1187" s="18">
        <v>75.84</v>
      </c>
      <c r="X1187" s="18">
        <v>78.459999999999994</v>
      </c>
      <c r="Y1187" s="18">
        <v>81.17</v>
      </c>
      <c r="Z1187" s="18">
        <v>84.07</v>
      </c>
      <c r="AA1187" s="18">
        <v>86.97</v>
      </c>
      <c r="AB1187" s="18">
        <v>89.87</v>
      </c>
      <c r="AC1187" s="18">
        <v>92.77</v>
      </c>
    </row>
    <row r="1188" spans="2:29" s="23" customFormat="1" ht="15" x14ac:dyDescent="0.25">
      <c r="B1188" s="21">
        <v>45398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>
        <v>73.62</v>
      </c>
      <c r="V1188" s="18">
        <v>76.52</v>
      </c>
      <c r="W1188" s="18">
        <v>79.31</v>
      </c>
      <c r="X1188" s="18">
        <v>81.96</v>
      </c>
      <c r="Y1188" s="18">
        <v>84.81</v>
      </c>
      <c r="Z1188" s="18">
        <v>87.66</v>
      </c>
      <c r="AA1188" s="18">
        <v>90.51</v>
      </c>
      <c r="AB1188" s="18">
        <v>93.36</v>
      </c>
      <c r="AC1188" s="18">
        <v>96.21</v>
      </c>
    </row>
    <row r="1189" spans="2:29" s="23" customFormat="1" ht="15" x14ac:dyDescent="0.25">
      <c r="B1189" s="21">
        <v>45399</v>
      </c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>
        <v>69.97</v>
      </c>
      <c r="V1189" s="18">
        <v>72.739999999999995</v>
      </c>
      <c r="W1189" s="18">
        <v>75.41</v>
      </c>
      <c r="X1189" s="18">
        <v>78.06</v>
      </c>
      <c r="Y1189" s="18">
        <v>80.91</v>
      </c>
      <c r="Z1189" s="18">
        <v>83.76</v>
      </c>
      <c r="AA1189" s="18">
        <v>86.61</v>
      </c>
      <c r="AB1189" s="18">
        <v>89.46</v>
      </c>
      <c r="AC1189" s="18">
        <v>92.31</v>
      </c>
    </row>
    <row r="1190" spans="2:29" s="23" customFormat="1" ht="15" x14ac:dyDescent="0.25">
      <c r="B1190" s="21">
        <v>45400</v>
      </c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>
        <v>71.55</v>
      </c>
      <c r="V1190" s="18">
        <v>74.37</v>
      </c>
      <c r="W1190" s="18">
        <v>77.040000000000006</v>
      </c>
      <c r="X1190" s="18">
        <v>79.69</v>
      </c>
      <c r="Y1190" s="18">
        <v>82.54</v>
      </c>
      <c r="Z1190" s="18">
        <v>85.39</v>
      </c>
      <c r="AA1190" s="18">
        <v>88.24</v>
      </c>
      <c r="AB1190" s="18">
        <v>91.09</v>
      </c>
      <c r="AC1190" s="18">
        <v>93.94</v>
      </c>
    </row>
    <row r="1191" spans="2:29" s="23" customFormat="1" ht="15" x14ac:dyDescent="0.25">
      <c r="B1191" s="21">
        <v>45401</v>
      </c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>
        <v>68.81</v>
      </c>
      <c r="V1191" s="18">
        <v>71.55</v>
      </c>
      <c r="W1191" s="18">
        <v>74.17</v>
      </c>
      <c r="X1191" s="18">
        <v>76.900000000000006</v>
      </c>
      <c r="Y1191" s="18">
        <v>79.75</v>
      </c>
      <c r="Z1191" s="18">
        <v>82.6</v>
      </c>
      <c r="AA1191" s="18">
        <v>85.45</v>
      </c>
      <c r="AB1191" s="18">
        <v>88.3</v>
      </c>
      <c r="AC1191" s="18">
        <v>91.15</v>
      </c>
    </row>
    <row r="1192" spans="2:29" s="23" customFormat="1" ht="15" x14ac:dyDescent="0.25">
      <c r="B1192" s="21">
        <v>45404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>
        <v>66.33</v>
      </c>
      <c r="V1192" s="18">
        <v>68.989999999999995</v>
      </c>
      <c r="W1192" s="18">
        <v>71.53</v>
      </c>
      <c r="X1192" s="18">
        <v>74.28</v>
      </c>
      <c r="Y1192" s="18">
        <v>77.14</v>
      </c>
      <c r="Z1192" s="18">
        <v>79.989999999999995</v>
      </c>
      <c r="AA1192" s="18">
        <v>82.84</v>
      </c>
      <c r="AB1192" s="18">
        <v>85.69</v>
      </c>
      <c r="AC1192" s="18">
        <v>88.54</v>
      </c>
    </row>
    <row r="1193" spans="2:29" s="23" customFormat="1" ht="15" x14ac:dyDescent="0.25">
      <c r="B1193" s="21">
        <v>45405</v>
      </c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>
        <v>65.680000000000007</v>
      </c>
      <c r="V1193" s="18">
        <v>68.33</v>
      </c>
      <c r="W1193" s="18">
        <v>70.819999999999993</v>
      </c>
      <c r="X1193" s="18">
        <v>73.48</v>
      </c>
      <c r="Y1193" s="18">
        <v>76.33</v>
      </c>
      <c r="Z1193" s="18">
        <v>79.180000000000007</v>
      </c>
      <c r="AA1193" s="18">
        <v>82.03</v>
      </c>
      <c r="AB1193" s="18">
        <v>84.88</v>
      </c>
      <c r="AC1193" s="18">
        <v>87.73</v>
      </c>
    </row>
    <row r="1194" spans="2:29" s="23" customFormat="1" ht="15" x14ac:dyDescent="0.25">
      <c r="B1194" s="21">
        <v>45406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>
        <v>66.48</v>
      </c>
      <c r="V1194" s="18">
        <v>69.209999999999994</v>
      </c>
      <c r="W1194" s="18">
        <v>71.73</v>
      </c>
      <c r="X1194" s="18">
        <v>74.349999999999994</v>
      </c>
      <c r="Y1194" s="18">
        <v>77.22</v>
      </c>
      <c r="Z1194" s="18">
        <v>80.14</v>
      </c>
      <c r="AA1194" s="18">
        <v>82.99</v>
      </c>
      <c r="AB1194" s="18">
        <v>85.84</v>
      </c>
      <c r="AC1194" s="18">
        <v>88.69</v>
      </c>
    </row>
    <row r="1195" spans="2:29" s="23" customFormat="1" ht="15" x14ac:dyDescent="0.25">
      <c r="B1195" s="21">
        <v>45407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>
        <v>68.39</v>
      </c>
      <c r="V1195" s="18">
        <v>71.14</v>
      </c>
      <c r="W1195" s="18">
        <v>73.77</v>
      </c>
      <c r="X1195" s="18">
        <v>76.48</v>
      </c>
      <c r="Y1195" s="18">
        <v>79.349999999999994</v>
      </c>
      <c r="Z1195" s="18">
        <v>82.27</v>
      </c>
      <c r="AA1195" s="18">
        <v>85.12</v>
      </c>
      <c r="AB1195" s="18">
        <v>87.97</v>
      </c>
      <c r="AC1195" s="18">
        <v>90.82</v>
      </c>
    </row>
    <row r="1196" spans="2:29" s="23" customFormat="1" ht="15" x14ac:dyDescent="0.25">
      <c r="B1196" s="21">
        <v>45408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>
        <v>66.92</v>
      </c>
      <c r="V1196" s="18">
        <v>69.62</v>
      </c>
      <c r="W1196" s="18">
        <v>72.23</v>
      </c>
      <c r="X1196" s="18">
        <v>75</v>
      </c>
      <c r="Y1196" s="18">
        <v>77.87</v>
      </c>
      <c r="Z1196" s="18">
        <v>80.790000000000006</v>
      </c>
      <c r="AA1196" s="18">
        <v>83.64</v>
      </c>
      <c r="AB1196" s="18">
        <v>86.49</v>
      </c>
      <c r="AC1196" s="18">
        <v>89.34</v>
      </c>
    </row>
    <row r="1197" spans="2:29" s="23" customFormat="1" ht="15" x14ac:dyDescent="0.25">
      <c r="B1197" s="21">
        <v>45411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>
        <v>65.489999999999995</v>
      </c>
      <c r="V1197" s="18">
        <v>68.16</v>
      </c>
      <c r="W1197" s="18">
        <v>70.72</v>
      </c>
      <c r="X1197" s="18">
        <v>73.489999999999995</v>
      </c>
      <c r="Y1197" s="18">
        <v>76.36</v>
      </c>
      <c r="Z1197" s="18">
        <v>79.28</v>
      </c>
      <c r="AA1197" s="18">
        <v>82.13</v>
      </c>
      <c r="AB1197" s="18">
        <v>84.98</v>
      </c>
      <c r="AC1197" s="18">
        <v>87.83</v>
      </c>
    </row>
    <row r="1198" spans="2:29" s="23" customFormat="1" ht="15" x14ac:dyDescent="0.25">
      <c r="B1198" s="21">
        <v>45412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>
        <v>68.52</v>
      </c>
      <c r="V1198" s="18">
        <v>71.319999999999993</v>
      </c>
      <c r="W1198" s="18">
        <v>74</v>
      </c>
      <c r="X1198" s="18">
        <v>76.75</v>
      </c>
      <c r="Y1198" s="18">
        <v>79.62</v>
      </c>
      <c r="Z1198" s="18">
        <v>82.54</v>
      </c>
      <c r="AA1198" s="18">
        <v>85.39</v>
      </c>
      <c r="AB1198" s="18">
        <v>88.24</v>
      </c>
      <c r="AC1198" s="18">
        <v>91.13</v>
      </c>
    </row>
    <row r="1199" spans="2:29" s="23" customFormat="1" ht="15" x14ac:dyDescent="0.25">
      <c r="B1199" s="21">
        <v>45414</v>
      </c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>
        <v>72.52</v>
      </c>
      <c r="V1199" s="18">
        <v>75.41</v>
      </c>
      <c r="W1199" s="18">
        <v>78.13</v>
      </c>
      <c r="X1199" s="18">
        <v>80.91</v>
      </c>
      <c r="Y1199" s="18">
        <v>83.78</v>
      </c>
      <c r="Z1199" s="18">
        <v>86.82</v>
      </c>
      <c r="AA1199" s="18">
        <v>89.67</v>
      </c>
      <c r="AB1199" s="18">
        <v>92.52</v>
      </c>
      <c r="AC1199" s="18">
        <v>95.29</v>
      </c>
    </row>
    <row r="1200" spans="2:29" s="23" customFormat="1" ht="15" x14ac:dyDescent="0.25">
      <c r="B1200" s="21">
        <v>45415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>
        <v>72.010000000000005</v>
      </c>
      <c r="V1200" s="18">
        <v>74.849999999999994</v>
      </c>
      <c r="W1200" s="18">
        <v>77.5</v>
      </c>
      <c r="X1200" s="18">
        <v>80.37</v>
      </c>
      <c r="Y1200" s="18">
        <v>83.41</v>
      </c>
      <c r="Z1200" s="18">
        <v>86.45</v>
      </c>
      <c r="AA1200" s="18">
        <v>89.3</v>
      </c>
      <c r="AB1200" s="18">
        <v>92.15</v>
      </c>
      <c r="AC1200" s="18">
        <v>95</v>
      </c>
    </row>
    <row r="1201" spans="2:29" s="23" customFormat="1" ht="15" x14ac:dyDescent="0.25">
      <c r="B1201" s="21">
        <v>45418</v>
      </c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>
        <v>73.2</v>
      </c>
      <c r="V1201" s="18">
        <v>76.08</v>
      </c>
      <c r="W1201" s="18">
        <v>78.83</v>
      </c>
      <c r="X1201" s="18">
        <v>81.709999999999994</v>
      </c>
      <c r="Y1201" s="18">
        <v>84.75</v>
      </c>
      <c r="Z1201" s="18">
        <v>87.79</v>
      </c>
      <c r="AA1201" s="18">
        <v>90.64</v>
      </c>
      <c r="AB1201" s="18">
        <v>93.49</v>
      </c>
      <c r="AC1201" s="18">
        <v>96.34</v>
      </c>
    </row>
    <row r="1202" spans="2:29" s="23" customFormat="1" ht="15" x14ac:dyDescent="0.25">
      <c r="B1202" s="21">
        <v>45419</v>
      </c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>
        <v>70.98</v>
      </c>
      <c r="V1202" s="18">
        <v>73.790000000000006</v>
      </c>
      <c r="W1202" s="18">
        <v>76.47</v>
      </c>
      <c r="X1202" s="18">
        <v>79.34</v>
      </c>
      <c r="Y1202" s="18">
        <v>82.33</v>
      </c>
      <c r="Z1202" s="18">
        <v>85.36</v>
      </c>
      <c r="AA1202" s="18">
        <v>88.21</v>
      </c>
      <c r="AB1202" s="18">
        <v>91.06</v>
      </c>
      <c r="AC1202" s="18">
        <v>93.91</v>
      </c>
    </row>
    <row r="1203" spans="2:29" s="23" customFormat="1" ht="15" x14ac:dyDescent="0.25">
      <c r="B1203" s="21">
        <v>45420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>
        <v>71.69</v>
      </c>
      <c r="V1203" s="18">
        <v>74.569999999999993</v>
      </c>
      <c r="W1203" s="18">
        <v>77.260000000000005</v>
      </c>
      <c r="X1203" s="18">
        <v>80.13</v>
      </c>
      <c r="Y1203" s="18">
        <v>83.11</v>
      </c>
      <c r="Z1203" s="18">
        <v>86.14</v>
      </c>
      <c r="AA1203" s="18">
        <v>88.99</v>
      </c>
      <c r="AB1203" s="18">
        <v>91.84</v>
      </c>
      <c r="AC1203" s="18">
        <v>94.69</v>
      </c>
    </row>
    <row r="1204" spans="2:29" s="23" customFormat="1" ht="15" x14ac:dyDescent="0.25">
      <c r="B1204" s="21">
        <v>45421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>
        <v>73.260000000000005</v>
      </c>
      <c r="V1204" s="18">
        <v>76.209999999999994</v>
      </c>
      <c r="W1204" s="18">
        <v>78.95</v>
      </c>
      <c r="X1204" s="18">
        <v>81.819999999999993</v>
      </c>
      <c r="Y1204" s="18">
        <v>84.8</v>
      </c>
      <c r="Z1204" s="18">
        <v>87.83</v>
      </c>
      <c r="AA1204" s="18">
        <v>90.68</v>
      </c>
      <c r="AB1204" s="18">
        <v>93.53</v>
      </c>
      <c r="AC1204" s="18">
        <v>96.38</v>
      </c>
    </row>
    <row r="1205" spans="2:29" s="23" customFormat="1" ht="15" x14ac:dyDescent="0.25">
      <c r="B1205" s="21">
        <v>45422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>
        <v>71.900000000000006</v>
      </c>
      <c r="V1205" s="18">
        <v>74.81</v>
      </c>
      <c r="W1205" s="18">
        <v>77.540000000000006</v>
      </c>
      <c r="X1205" s="18">
        <v>80.41</v>
      </c>
      <c r="Y1205" s="18">
        <v>83.39</v>
      </c>
      <c r="Z1205" s="18">
        <v>86.42</v>
      </c>
      <c r="AA1205" s="18">
        <v>89.27</v>
      </c>
      <c r="AB1205" s="18">
        <v>92.12</v>
      </c>
      <c r="AC1205" s="18">
        <v>94.97</v>
      </c>
    </row>
    <row r="1206" spans="2:29" s="23" customFormat="1" ht="15" x14ac:dyDescent="0.25">
      <c r="B1206" s="21">
        <v>45425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>
        <v>69.81</v>
      </c>
      <c r="V1206" s="18">
        <v>72.64</v>
      </c>
      <c r="W1206" s="18">
        <v>75.31</v>
      </c>
      <c r="X1206" s="18">
        <v>78.180000000000007</v>
      </c>
      <c r="Y1206" s="18">
        <v>81.16</v>
      </c>
      <c r="Z1206" s="18">
        <v>84.19</v>
      </c>
      <c r="AA1206" s="18">
        <v>87.04</v>
      </c>
      <c r="AB1206" s="18">
        <v>89.89</v>
      </c>
      <c r="AC1206" s="18">
        <v>92.74</v>
      </c>
    </row>
    <row r="1207" spans="2:29" s="23" customFormat="1" ht="15" x14ac:dyDescent="0.25">
      <c r="B1207" s="21">
        <v>45426</v>
      </c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>
        <v>70.22</v>
      </c>
      <c r="V1207" s="18">
        <v>73.11</v>
      </c>
      <c r="W1207" s="18">
        <v>75.77</v>
      </c>
      <c r="X1207" s="18">
        <v>78.64</v>
      </c>
      <c r="Y1207" s="18">
        <v>81.62</v>
      </c>
      <c r="Z1207" s="18">
        <v>84.65</v>
      </c>
      <c r="AA1207" s="18">
        <v>87.5</v>
      </c>
      <c r="AB1207" s="18">
        <v>90.35</v>
      </c>
      <c r="AC1207" s="18">
        <v>93.2</v>
      </c>
    </row>
    <row r="1208" spans="2:29" s="23" customFormat="1" ht="15" x14ac:dyDescent="0.25">
      <c r="B1208" s="21">
        <v>45427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>
        <v>69.459999999999994</v>
      </c>
      <c r="V1208" s="18">
        <v>72.27</v>
      </c>
      <c r="W1208" s="18">
        <v>74.88</v>
      </c>
      <c r="X1208" s="18">
        <v>77.650000000000006</v>
      </c>
      <c r="Y1208" s="18">
        <v>80.63</v>
      </c>
      <c r="Z1208" s="18">
        <v>83.66</v>
      </c>
      <c r="AA1208" s="18">
        <v>86.51</v>
      </c>
      <c r="AB1208" s="18">
        <v>89.36</v>
      </c>
      <c r="AC1208" s="18">
        <v>92.21</v>
      </c>
    </row>
    <row r="1209" spans="2:29" s="23" customFormat="1" ht="15" x14ac:dyDescent="0.25">
      <c r="B1209" s="21">
        <v>45428</v>
      </c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>
        <v>70.099999999999994</v>
      </c>
      <c r="V1209" s="18">
        <v>72.91</v>
      </c>
      <c r="W1209" s="18">
        <v>75.5</v>
      </c>
      <c r="X1209" s="18">
        <v>78.260000000000005</v>
      </c>
      <c r="Y1209" s="18">
        <v>81.239999999999995</v>
      </c>
      <c r="Z1209" s="18">
        <v>84.22</v>
      </c>
      <c r="AA1209" s="18">
        <v>87.2</v>
      </c>
      <c r="AB1209" s="18">
        <v>90.18</v>
      </c>
      <c r="AC1209" s="18">
        <v>93.16</v>
      </c>
    </row>
    <row r="1210" spans="2:29" s="23" customFormat="1" ht="15" x14ac:dyDescent="0.25">
      <c r="B1210" s="21">
        <v>45429</v>
      </c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>
        <v>70.69</v>
      </c>
      <c r="V1210" s="18">
        <v>73.55</v>
      </c>
      <c r="W1210" s="18">
        <v>76.19</v>
      </c>
      <c r="X1210" s="18">
        <v>78.959999999999994</v>
      </c>
      <c r="Y1210" s="18">
        <v>81.81</v>
      </c>
      <c r="Z1210" s="18">
        <v>84.66</v>
      </c>
      <c r="AA1210" s="18">
        <v>87.51</v>
      </c>
      <c r="AB1210" s="18">
        <v>90.36</v>
      </c>
      <c r="AC1210" s="18">
        <v>93.21</v>
      </c>
    </row>
    <row r="1211" spans="2:29" s="23" customFormat="1" ht="15" x14ac:dyDescent="0.25">
      <c r="B1211" s="21">
        <v>45432</v>
      </c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>
        <v>74.22</v>
      </c>
      <c r="V1211" s="18">
        <v>77.209999999999994</v>
      </c>
      <c r="W1211" s="18">
        <v>80.03</v>
      </c>
      <c r="X1211" s="18">
        <v>82.84</v>
      </c>
      <c r="Y1211" s="18">
        <v>85.69</v>
      </c>
      <c r="Z1211" s="18">
        <v>88.54</v>
      </c>
      <c r="AA1211" s="18">
        <v>91.39</v>
      </c>
      <c r="AB1211" s="18">
        <v>94.24</v>
      </c>
      <c r="AC1211" s="18">
        <v>97.09</v>
      </c>
    </row>
    <row r="1212" spans="2:29" s="23" customFormat="1" ht="15" x14ac:dyDescent="0.25">
      <c r="B1212" s="21">
        <v>45433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>
        <v>76.25</v>
      </c>
      <c r="V1212" s="18">
        <v>79.31</v>
      </c>
      <c r="W1212" s="18">
        <v>82.24</v>
      </c>
      <c r="X1212" s="18">
        <v>85.12</v>
      </c>
      <c r="Y1212" s="18">
        <v>88.17</v>
      </c>
      <c r="Z1212" s="18">
        <v>91.02</v>
      </c>
      <c r="AA1212" s="18">
        <v>93.87</v>
      </c>
      <c r="AB1212" s="18">
        <v>96.72</v>
      </c>
      <c r="AC1212" s="18">
        <v>99.57</v>
      </c>
    </row>
    <row r="1213" spans="2:29" s="23" customFormat="1" ht="15" x14ac:dyDescent="0.25">
      <c r="B1213" s="21">
        <v>45434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>
        <v>76.209999999999994</v>
      </c>
      <c r="V1213" s="18">
        <v>79.23</v>
      </c>
      <c r="W1213" s="18">
        <v>82.16</v>
      </c>
      <c r="X1213" s="18">
        <v>85.25</v>
      </c>
      <c r="Y1213" s="18">
        <v>88.34</v>
      </c>
      <c r="Z1213" s="18">
        <v>91.19</v>
      </c>
      <c r="AA1213" s="18">
        <v>94.04</v>
      </c>
      <c r="AB1213" s="18">
        <v>96.89</v>
      </c>
      <c r="AC1213" s="18">
        <v>99.74</v>
      </c>
    </row>
    <row r="1214" spans="2:29" s="23" customFormat="1" ht="15" x14ac:dyDescent="0.25">
      <c r="B1214" s="21">
        <v>45435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>
        <v>75.81</v>
      </c>
      <c r="V1214" s="18">
        <v>78.92</v>
      </c>
      <c r="W1214" s="18">
        <v>81.88</v>
      </c>
      <c r="X1214" s="18">
        <v>84.89</v>
      </c>
      <c r="Y1214" s="18">
        <v>87.98</v>
      </c>
      <c r="Z1214" s="18">
        <v>90.83</v>
      </c>
      <c r="AA1214" s="18">
        <v>93.68</v>
      </c>
      <c r="AB1214" s="18">
        <v>96.53</v>
      </c>
      <c r="AC1214" s="18">
        <v>99.38</v>
      </c>
    </row>
    <row r="1215" spans="2:29" s="23" customFormat="1" ht="15" x14ac:dyDescent="0.25">
      <c r="B1215" s="21">
        <v>45436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>
        <v>75.62</v>
      </c>
      <c r="V1215" s="18">
        <v>78.72</v>
      </c>
      <c r="W1215" s="18">
        <v>81.66</v>
      </c>
      <c r="X1215" s="18">
        <v>84.61</v>
      </c>
      <c r="Y1215" s="18">
        <v>87.7</v>
      </c>
      <c r="Z1215" s="18">
        <v>90.55</v>
      </c>
      <c r="AA1215" s="18">
        <v>93.4</v>
      </c>
      <c r="AB1215" s="18">
        <v>96.25</v>
      </c>
      <c r="AC1215" s="18">
        <v>99.1</v>
      </c>
    </row>
    <row r="1216" spans="2:29" s="23" customFormat="1" ht="15" x14ac:dyDescent="0.25">
      <c r="B1216" s="21">
        <v>45439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>
        <v>76.25</v>
      </c>
      <c r="V1216" s="18">
        <v>79.47</v>
      </c>
      <c r="W1216" s="18">
        <v>82.47</v>
      </c>
      <c r="X1216" s="18">
        <v>85.52</v>
      </c>
      <c r="Y1216" s="18">
        <v>88.66</v>
      </c>
      <c r="Z1216" s="18">
        <v>91.55</v>
      </c>
      <c r="AA1216" s="18">
        <v>94.44</v>
      </c>
      <c r="AB1216" s="18">
        <v>97.33</v>
      </c>
      <c r="AC1216" s="18">
        <v>100.22</v>
      </c>
    </row>
    <row r="1217" spans="2:29" s="23" customFormat="1" ht="15" x14ac:dyDescent="0.25">
      <c r="B1217" s="21">
        <v>45440</v>
      </c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>
        <v>74.58</v>
      </c>
      <c r="V1217" s="18">
        <v>77.66</v>
      </c>
      <c r="W1217" s="18">
        <v>80.61</v>
      </c>
      <c r="X1217" s="18">
        <v>83.49</v>
      </c>
      <c r="Y1217" s="18">
        <v>86.63</v>
      </c>
      <c r="Z1217" s="18">
        <v>89.52</v>
      </c>
      <c r="AA1217" s="18">
        <v>92.41</v>
      </c>
      <c r="AB1217" s="18">
        <v>95.3</v>
      </c>
      <c r="AC1217" s="18">
        <v>98.19</v>
      </c>
    </row>
    <row r="1218" spans="2:29" s="23" customFormat="1" ht="15" x14ac:dyDescent="0.25">
      <c r="B1218" s="21">
        <v>45441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>
        <v>73.86</v>
      </c>
      <c r="V1218" s="18">
        <v>76.959999999999994</v>
      </c>
      <c r="W1218" s="18">
        <v>79.959999999999994</v>
      </c>
      <c r="X1218" s="18">
        <v>82.94</v>
      </c>
      <c r="Y1218" s="18">
        <v>86.08</v>
      </c>
      <c r="Z1218" s="18">
        <v>88.97</v>
      </c>
      <c r="AA1218" s="18">
        <v>91.86</v>
      </c>
      <c r="AB1218" s="18">
        <v>94.75</v>
      </c>
      <c r="AC1218" s="18">
        <v>97.64</v>
      </c>
    </row>
    <row r="1219" spans="2:29" s="23" customFormat="1" ht="15" x14ac:dyDescent="0.25">
      <c r="B1219" s="21">
        <v>45442</v>
      </c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>
        <v>75.48</v>
      </c>
      <c r="V1219" s="18">
        <v>78.64</v>
      </c>
      <c r="W1219" s="18">
        <v>81.66</v>
      </c>
      <c r="X1219" s="18">
        <v>84.7</v>
      </c>
      <c r="Y1219" s="18">
        <v>87.84</v>
      </c>
      <c r="Z1219" s="18">
        <v>90.73</v>
      </c>
      <c r="AA1219" s="18">
        <v>93.62</v>
      </c>
      <c r="AB1219" s="18">
        <v>96.51</v>
      </c>
      <c r="AC1219" s="18">
        <v>99.4</v>
      </c>
    </row>
    <row r="1220" spans="2:29" s="23" customFormat="1" ht="15" x14ac:dyDescent="0.25">
      <c r="B1220" s="21">
        <v>45443</v>
      </c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>
        <v>74.099999999999994</v>
      </c>
      <c r="V1220" s="18">
        <v>77.23</v>
      </c>
      <c r="W1220" s="18">
        <v>80.23</v>
      </c>
      <c r="X1220" s="18">
        <v>83.31</v>
      </c>
      <c r="Y1220" s="18">
        <v>86.45</v>
      </c>
      <c r="Z1220" s="18">
        <v>89.34</v>
      </c>
      <c r="AA1220" s="18">
        <v>92.23</v>
      </c>
      <c r="AB1220" s="18">
        <v>95.12</v>
      </c>
      <c r="AC1220" s="18">
        <v>98.01</v>
      </c>
    </row>
    <row r="1221" spans="2:29" s="23" customFormat="1" ht="15" x14ac:dyDescent="0.25">
      <c r="B1221" s="21">
        <v>45446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>
        <v>74.569999999999993</v>
      </c>
      <c r="V1221" s="18">
        <v>77.69</v>
      </c>
      <c r="W1221" s="18">
        <v>80.56</v>
      </c>
      <c r="X1221" s="18">
        <v>83.64</v>
      </c>
      <c r="Y1221" s="18">
        <v>86.78</v>
      </c>
      <c r="Z1221" s="18">
        <v>89.67</v>
      </c>
      <c r="AA1221" s="18">
        <v>92.56</v>
      </c>
      <c r="AB1221" s="18">
        <v>95.45</v>
      </c>
      <c r="AC1221" s="18">
        <v>98.34</v>
      </c>
    </row>
    <row r="1222" spans="2:29" s="23" customFormat="1" ht="15" x14ac:dyDescent="0.25">
      <c r="B1222" s="21">
        <v>45447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>
        <v>72.33</v>
      </c>
      <c r="V1222" s="18">
        <v>75.36</v>
      </c>
      <c r="W1222" s="18">
        <v>78.17</v>
      </c>
      <c r="X1222" s="18">
        <v>81.069999999999993</v>
      </c>
      <c r="Y1222" s="18">
        <v>84.12</v>
      </c>
      <c r="Z1222" s="18">
        <v>87.01</v>
      </c>
      <c r="AA1222" s="18">
        <v>89.9</v>
      </c>
      <c r="AB1222" s="18">
        <v>92.79</v>
      </c>
      <c r="AC1222" s="18">
        <v>95.68</v>
      </c>
    </row>
    <row r="1223" spans="2:29" s="23" customFormat="1" ht="15" x14ac:dyDescent="0.25">
      <c r="B1223" s="21">
        <v>45448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>
        <v>71.819999999999993</v>
      </c>
      <c r="V1223" s="18">
        <v>74.819999999999993</v>
      </c>
      <c r="W1223" s="18">
        <v>77.62</v>
      </c>
      <c r="X1223" s="18">
        <v>80.56</v>
      </c>
      <c r="Y1223" s="18">
        <v>83.61</v>
      </c>
      <c r="Z1223" s="18">
        <v>86.5</v>
      </c>
      <c r="AA1223" s="18">
        <v>89.39</v>
      </c>
      <c r="AB1223" s="18">
        <v>92.28</v>
      </c>
      <c r="AC1223" s="18">
        <v>95.17</v>
      </c>
    </row>
    <row r="1224" spans="2:29" s="23" customFormat="1" ht="15" x14ac:dyDescent="0.25">
      <c r="B1224" s="21">
        <v>45449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>
        <v>72.099999999999994</v>
      </c>
      <c r="V1224" s="18">
        <v>75.16</v>
      </c>
      <c r="W1224" s="18">
        <v>77.95</v>
      </c>
      <c r="X1224" s="18">
        <v>80.89</v>
      </c>
      <c r="Y1224" s="18">
        <v>83.94</v>
      </c>
      <c r="Z1224" s="18">
        <v>86.83</v>
      </c>
      <c r="AA1224" s="18">
        <v>89.72</v>
      </c>
      <c r="AB1224" s="18">
        <v>92.61</v>
      </c>
      <c r="AC1224" s="18">
        <v>95.5</v>
      </c>
    </row>
    <row r="1225" spans="2:29" s="23" customFormat="1" ht="15" x14ac:dyDescent="0.25">
      <c r="B1225" s="21">
        <v>45451</v>
      </c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>
        <v>71.39</v>
      </c>
      <c r="V1225" s="18">
        <v>74.430000000000007</v>
      </c>
      <c r="W1225" s="18">
        <v>77.239999999999995</v>
      </c>
      <c r="X1225" s="18">
        <v>80.150000000000006</v>
      </c>
      <c r="Y1225" s="18">
        <v>83.2</v>
      </c>
      <c r="Z1225" s="18">
        <v>86.09</v>
      </c>
      <c r="AA1225" s="18">
        <v>88.98</v>
      </c>
      <c r="AB1225" s="18">
        <v>91.87</v>
      </c>
      <c r="AC1225" s="18">
        <v>94.76</v>
      </c>
    </row>
    <row r="1226" spans="2:29" s="23" customFormat="1" ht="15" x14ac:dyDescent="0.25">
      <c r="B1226" s="21">
        <v>45453</v>
      </c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>
        <v>70.8</v>
      </c>
      <c r="V1226" s="18">
        <v>73.849999999999994</v>
      </c>
      <c r="W1226" s="18">
        <v>76.69</v>
      </c>
      <c r="X1226" s="18">
        <v>79.599999999999994</v>
      </c>
      <c r="Y1226" s="18">
        <v>82.65</v>
      </c>
      <c r="Z1226" s="18">
        <v>85.54</v>
      </c>
      <c r="AA1226" s="18">
        <v>88.43</v>
      </c>
      <c r="AB1226" s="18">
        <v>91.32</v>
      </c>
      <c r="AC1226" s="18">
        <v>94.21</v>
      </c>
    </row>
    <row r="1227" spans="2:29" s="23" customFormat="1" ht="15" x14ac:dyDescent="0.25">
      <c r="B1227" s="21">
        <v>45454</v>
      </c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>
        <v>70.63</v>
      </c>
      <c r="V1227" s="18">
        <v>73.66</v>
      </c>
      <c r="W1227" s="18">
        <v>76.489999999999995</v>
      </c>
      <c r="X1227" s="18">
        <v>79.42</v>
      </c>
      <c r="Y1227" s="18">
        <v>82.47</v>
      </c>
      <c r="Z1227" s="18">
        <v>85.36</v>
      </c>
      <c r="AA1227" s="18">
        <v>88.25</v>
      </c>
      <c r="AB1227" s="18">
        <v>91.14</v>
      </c>
      <c r="AC1227" s="18">
        <v>94.03</v>
      </c>
    </row>
    <row r="1228" spans="2:29" s="23" customFormat="1" ht="15" x14ac:dyDescent="0.25">
      <c r="B1228" s="21">
        <v>45455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>
        <v>70.739999999999995</v>
      </c>
      <c r="V1228" s="18">
        <v>73.7</v>
      </c>
      <c r="W1228" s="18">
        <v>76.5</v>
      </c>
      <c r="X1228" s="18">
        <v>79.39</v>
      </c>
      <c r="Y1228" s="18">
        <v>82.42</v>
      </c>
      <c r="Z1228" s="18">
        <v>85.31</v>
      </c>
      <c r="AA1228" s="18">
        <v>88.2</v>
      </c>
      <c r="AB1228" s="18">
        <v>91.09</v>
      </c>
      <c r="AC1228" s="18">
        <v>93.98</v>
      </c>
    </row>
    <row r="1229" spans="2:29" s="23" customFormat="1" ht="15" x14ac:dyDescent="0.25">
      <c r="B1229" s="21">
        <v>45456</v>
      </c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>
        <v>70.709999999999994</v>
      </c>
      <c r="V1229" s="18">
        <v>73.680000000000007</v>
      </c>
      <c r="W1229" s="18">
        <v>76.47</v>
      </c>
      <c r="X1229" s="18">
        <v>79.349999999999994</v>
      </c>
      <c r="Y1229" s="18">
        <v>82.4</v>
      </c>
      <c r="Z1229" s="18">
        <v>85.29</v>
      </c>
      <c r="AA1229" s="18">
        <v>88.18</v>
      </c>
      <c r="AB1229" s="18">
        <v>91.07</v>
      </c>
      <c r="AC1229" s="18">
        <v>93.96</v>
      </c>
    </row>
    <row r="1230" spans="2:29" s="23" customFormat="1" ht="15" x14ac:dyDescent="0.25">
      <c r="B1230" s="21">
        <v>45457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>
        <v>68.28</v>
      </c>
      <c r="V1230" s="18">
        <v>71.040000000000006</v>
      </c>
      <c r="W1230" s="18">
        <v>73.680000000000007</v>
      </c>
      <c r="X1230" s="18">
        <v>76.42</v>
      </c>
      <c r="Y1230" s="18">
        <v>79.290000000000006</v>
      </c>
      <c r="Z1230" s="18">
        <v>82.18</v>
      </c>
      <c r="AA1230" s="18">
        <v>85.07</v>
      </c>
      <c r="AB1230" s="18">
        <v>87.96</v>
      </c>
      <c r="AC1230" s="18">
        <v>90.85</v>
      </c>
    </row>
    <row r="1231" spans="2:29" s="23" customFormat="1" ht="15" x14ac:dyDescent="0.25">
      <c r="B1231" s="21">
        <v>45460</v>
      </c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>
        <v>67.989999999999995</v>
      </c>
      <c r="V1231" s="18">
        <v>70.73</v>
      </c>
      <c r="W1231" s="18">
        <v>73.38</v>
      </c>
      <c r="X1231" s="18">
        <v>76.12</v>
      </c>
      <c r="Y1231" s="18">
        <v>78.989999999999995</v>
      </c>
      <c r="Z1231" s="18">
        <v>81.86</v>
      </c>
      <c r="AA1231" s="18">
        <v>84.73</v>
      </c>
      <c r="AB1231" s="18">
        <v>87.6</v>
      </c>
      <c r="AC1231" s="18">
        <v>90.47</v>
      </c>
    </row>
    <row r="1232" spans="2:29" s="23" customFormat="1" ht="15" x14ac:dyDescent="0.25">
      <c r="B1232" s="21">
        <v>45461</v>
      </c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>
        <v>68.5</v>
      </c>
      <c r="V1232" s="18">
        <v>71.28</v>
      </c>
      <c r="W1232" s="18">
        <v>73.959999999999994</v>
      </c>
      <c r="X1232" s="18">
        <v>76.69</v>
      </c>
      <c r="Y1232" s="18">
        <v>79.56</v>
      </c>
      <c r="Z1232" s="18">
        <v>82.43</v>
      </c>
      <c r="AA1232" s="18">
        <v>85.3</v>
      </c>
      <c r="AB1232" s="18">
        <v>88.17</v>
      </c>
      <c r="AC1232" s="18">
        <v>91.04</v>
      </c>
    </row>
    <row r="1233" spans="2:29" s="23" customFormat="1" ht="15" x14ac:dyDescent="0.25">
      <c r="B1233" s="21">
        <v>45462</v>
      </c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>
        <v>70.33</v>
      </c>
      <c r="V1233" s="18">
        <v>73.19</v>
      </c>
      <c r="W1233" s="18">
        <v>75.89</v>
      </c>
      <c r="X1233" s="18">
        <v>78.7</v>
      </c>
      <c r="Y1233" s="18">
        <v>81.569999999999993</v>
      </c>
      <c r="Z1233" s="18">
        <v>84.44</v>
      </c>
      <c r="AA1233" s="18">
        <v>87.31</v>
      </c>
      <c r="AB1233" s="18">
        <v>90.18</v>
      </c>
      <c r="AC1233" s="18">
        <v>93.05</v>
      </c>
    </row>
    <row r="1234" spans="2:29" s="23" customFormat="1" ht="15" x14ac:dyDescent="0.25">
      <c r="B1234" s="21">
        <v>45463</v>
      </c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>
        <v>69.22</v>
      </c>
      <c r="V1234" s="18">
        <v>72.08</v>
      </c>
      <c r="W1234" s="18">
        <v>74.73</v>
      </c>
      <c r="X1234" s="18">
        <v>77.540000000000006</v>
      </c>
      <c r="Y1234" s="18">
        <v>80.41</v>
      </c>
      <c r="Z1234" s="18">
        <v>83.28</v>
      </c>
      <c r="AA1234" s="18">
        <v>86.15</v>
      </c>
      <c r="AB1234" s="18">
        <v>89.02</v>
      </c>
      <c r="AC1234" s="18">
        <v>91.89</v>
      </c>
    </row>
    <row r="1235" spans="2:29" s="23" customFormat="1" ht="15" x14ac:dyDescent="0.25">
      <c r="B1235" s="21">
        <v>45464</v>
      </c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>
        <v>68.13</v>
      </c>
      <c r="V1235" s="18">
        <v>70.900000000000006</v>
      </c>
      <c r="W1235" s="18">
        <v>73.540000000000006</v>
      </c>
      <c r="X1235" s="18">
        <v>76.36</v>
      </c>
      <c r="Y1235" s="18">
        <v>79.23</v>
      </c>
      <c r="Z1235" s="18">
        <v>82.1</v>
      </c>
      <c r="AA1235" s="18">
        <v>84.97</v>
      </c>
      <c r="AB1235" s="18">
        <v>87.84</v>
      </c>
      <c r="AC1235" s="18">
        <v>90.71</v>
      </c>
    </row>
    <row r="1236" spans="2:29" s="23" customFormat="1" ht="15" x14ac:dyDescent="0.25">
      <c r="B1236" s="21">
        <v>45467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>
        <v>67.349999999999994</v>
      </c>
      <c r="V1236" s="18">
        <v>70.08</v>
      </c>
      <c r="W1236" s="18">
        <v>72.72</v>
      </c>
      <c r="X1236" s="18">
        <v>75.510000000000005</v>
      </c>
      <c r="Y1236" s="18">
        <v>78.38</v>
      </c>
      <c r="Z1236" s="18">
        <v>81.25</v>
      </c>
      <c r="AA1236" s="18">
        <v>84.12</v>
      </c>
      <c r="AB1236" s="18">
        <v>86.99</v>
      </c>
      <c r="AC1236" s="18">
        <v>89.86</v>
      </c>
    </row>
    <row r="1237" spans="2:29" s="23" customFormat="1" ht="15" x14ac:dyDescent="0.25">
      <c r="B1237" s="21">
        <v>45468</v>
      </c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>
        <v>67.92</v>
      </c>
      <c r="V1237" s="18">
        <v>70.61</v>
      </c>
      <c r="W1237" s="18">
        <v>73.23</v>
      </c>
      <c r="X1237" s="18">
        <v>75.989999999999995</v>
      </c>
      <c r="Y1237" s="18">
        <v>78.86</v>
      </c>
      <c r="Z1237" s="18">
        <v>81.73</v>
      </c>
      <c r="AA1237" s="18">
        <v>84.6</v>
      </c>
      <c r="AB1237" s="18">
        <v>87.47</v>
      </c>
      <c r="AC1237" s="18">
        <v>90.34</v>
      </c>
    </row>
    <row r="1238" spans="2:29" s="23" customFormat="1" ht="15" x14ac:dyDescent="0.25">
      <c r="B1238" s="21">
        <v>45469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>
        <v>66.930000000000007</v>
      </c>
      <c r="V1238" s="18">
        <v>69.62</v>
      </c>
      <c r="W1238" s="18">
        <v>72.28</v>
      </c>
      <c r="X1238" s="18">
        <v>75.040000000000006</v>
      </c>
      <c r="Y1238" s="18">
        <v>77.91</v>
      </c>
      <c r="Z1238" s="18">
        <v>80.78</v>
      </c>
      <c r="AA1238" s="18">
        <v>83.65</v>
      </c>
      <c r="AB1238" s="18">
        <v>86.52</v>
      </c>
      <c r="AC1238" s="18">
        <v>89.39</v>
      </c>
    </row>
    <row r="1239" spans="2:29" s="23" customFormat="1" ht="15" x14ac:dyDescent="0.25">
      <c r="B1239" s="21">
        <v>45470</v>
      </c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>
        <v>66.67</v>
      </c>
      <c r="V1239" s="18">
        <v>69.349999999999994</v>
      </c>
      <c r="W1239" s="18">
        <v>71.959999999999994</v>
      </c>
      <c r="X1239" s="18">
        <v>74.7</v>
      </c>
      <c r="Y1239" s="18">
        <v>77.569999999999993</v>
      </c>
      <c r="Z1239" s="18">
        <v>80.44</v>
      </c>
      <c r="AA1239" s="18">
        <v>83.31</v>
      </c>
      <c r="AB1239" s="18">
        <v>86.18</v>
      </c>
      <c r="AC1239" s="18">
        <v>89.05</v>
      </c>
    </row>
    <row r="1240" spans="2:29" s="23" customFormat="1" ht="15" x14ac:dyDescent="0.25">
      <c r="B1240" s="21">
        <v>45471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>
        <v>67.47</v>
      </c>
      <c r="V1240" s="18">
        <v>70.19</v>
      </c>
      <c r="W1240" s="18">
        <v>72.819999999999993</v>
      </c>
      <c r="X1240" s="18">
        <v>75.540000000000006</v>
      </c>
      <c r="Y1240" s="18">
        <v>78.41</v>
      </c>
      <c r="Z1240" s="18">
        <v>81.28</v>
      </c>
      <c r="AA1240" s="18">
        <v>84.15</v>
      </c>
      <c r="AB1240" s="18">
        <v>87.02</v>
      </c>
      <c r="AC1240" s="18">
        <v>89.89</v>
      </c>
    </row>
    <row r="1241" spans="2:29" s="23" customFormat="1" ht="15" x14ac:dyDescent="0.25">
      <c r="B1241" s="21">
        <v>45474</v>
      </c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>
        <v>68.05</v>
      </c>
      <c r="V1241" s="18">
        <v>70.83</v>
      </c>
      <c r="W1241" s="18">
        <v>73.540000000000006</v>
      </c>
      <c r="X1241" s="18">
        <v>76.319999999999993</v>
      </c>
      <c r="Y1241" s="18">
        <v>79.19</v>
      </c>
      <c r="Z1241" s="18">
        <v>82.06</v>
      </c>
      <c r="AA1241" s="18">
        <v>84.93</v>
      </c>
      <c r="AB1241" s="18">
        <v>87.8</v>
      </c>
      <c r="AC1241" s="18">
        <v>90.67</v>
      </c>
    </row>
    <row r="1242" spans="2:29" s="23" customFormat="1" ht="15" x14ac:dyDescent="0.25">
      <c r="B1242" s="21">
        <v>45475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>
        <v>70.67</v>
      </c>
      <c r="V1242" s="18">
        <v>73.510000000000005</v>
      </c>
      <c r="W1242" s="18">
        <v>76.31</v>
      </c>
      <c r="X1242" s="18">
        <v>79.12</v>
      </c>
      <c r="Y1242" s="18">
        <v>82.01</v>
      </c>
      <c r="Z1242" s="18">
        <v>84.88</v>
      </c>
      <c r="AA1242" s="18">
        <v>87.75</v>
      </c>
      <c r="AB1242" s="18">
        <v>90.62</v>
      </c>
      <c r="AC1242" s="18">
        <v>93.49</v>
      </c>
    </row>
    <row r="1243" spans="2:29" s="23" customFormat="1" ht="15" x14ac:dyDescent="0.25">
      <c r="B1243" s="21">
        <v>45476</v>
      </c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>
        <v>70.760000000000005</v>
      </c>
      <c r="V1243" s="18">
        <v>73.64</v>
      </c>
      <c r="W1243" s="18">
        <v>76.47</v>
      </c>
      <c r="X1243" s="18">
        <v>79.349999999999994</v>
      </c>
      <c r="Y1243" s="18">
        <v>82.23</v>
      </c>
      <c r="Z1243" s="18">
        <v>85.11</v>
      </c>
      <c r="AA1243" s="18">
        <v>87.99</v>
      </c>
      <c r="AB1243" s="18">
        <v>90.87</v>
      </c>
      <c r="AC1243" s="18">
        <v>93.75</v>
      </c>
    </row>
    <row r="1244" spans="2:29" s="23" customFormat="1" ht="15" x14ac:dyDescent="0.25">
      <c r="B1244" s="21">
        <v>45477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>
        <v>70.069999999999993</v>
      </c>
      <c r="V1244" s="18">
        <v>72.959999999999994</v>
      </c>
      <c r="W1244" s="18">
        <v>75.78</v>
      </c>
      <c r="X1244" s="18">
        <v>78.819999999999993</v>
      </c>
      <c r="Y1244" s="18">
        <v>81.77</v>
      </c>
      <c r="Z1244" s="18">
        <v>84.72</v>
      </c>
      <c r="AA1244" s="18">
        <v>87.67</v>
      </c>
      <c r="AB1244" s="18">
        <v>90.62</v>
      </c>
      <c r="AC1244" s="18">
        <v>93.57</v>
      </c>
    </row>
    <row r="1245" spans="2:29" s="23" customFormat="1" ht="15" x14ac:dyDescent="0.25">
      <c r="B1245" s="21">
        <v>45478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>
        <v>70.36</v>
      </c>
      <c r="V1245" s="18">
        <v>73.23</v>
      </c>
      <c r="W1245" s="18">
        <v>76.03</v>
      </c>
      <c r="X1245" s="18">
        <v>79.05</v>
      </c>
      <c r="Y1245" s="18">
        <v>82.07</v>
      </c>
      <c r="Z1245" s="18">
        <v>85.09</v>
      </c>
      <c r="AA1245" s="18">
        <v>88.11</v>
      </c>
      <c r="AB1245" s="18">
        <v>91.13</v>
      </c>
      <c r="AC1245" s="18">
        <v>94.15</v>
      </c>
    </row>
    <row r="1246" spans="2:29" s="23" customFormat="1" ht="15" x14ac:dyDescent="0.25">
      <c r="B1246" s="21">
        <v>45481</v>
      </c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>
        <v>68.989999999999995</v>
      </c>
      <c r="V1246" s="18">
        <v>71.790000000000006</v>
      </c>
      <c r="W1246" s="18">
        <v>74.540000000000006</v>
      </c>
      <c r="X1246" s="18">
        <v>77.400000000000006</v>
      </c>
      <c r="Y1246" s="18">
        <v>80.42</v>
      </c>
      <c r="Z1246" s="18">
        <v>83.44</v>
      </c>
      <c r="AA1246" s="18">
        <v>86.46</v>
      </c>
      <c r="AB1246" s="18">
        <v>89.48</v>
      </c>
      <c r="AC1246" s="18">
        <v>92.5</v>
      </c>
    </row>
    <row r="1247" spans="2:29" s="23" customFormat="1" ht="15" x14ac:dyDescent="0.25">
      <c r="B1247" s="21">
        <v>45482</v>
      </c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>
        <v>68.56</v>
      </c>
      <c r="V1247" s="18">
        <v>71.36</v>
      </c>
      <c r="W1247" s="18">
        <v>74.12</v>
      </c>
      <c r="X1247" s="18">
        <v>77.02</v>
      </c>
      <c r="Y1247" s="18">
        <v>80.040000000000006</v>
      </c>
      <c r="Z1247" s="18">
        <v>83.06</v>
      </c>
      <c r="AA1247" s="18">
        <v>86.08</v>
      </c>
      <c r="AB1247" s="18">
        <v>89.1</v>
      </c>
      <c r="AC1247" s="18">
        <v>92.12</v>
      </c>
    </row>
    <row r="1248" spans="2:29" s="23" customFormat="1" ht="15" x14ac:dyDescent="0.25">
      <c r="B1248" s="21">
        <v>45483</v>
      </c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>
        <v>67.959999999999994</v>
      </c>
      <c r="V1248" s="18">
        <v>70.739999999999995</v>
      </c>
      <c r="W1248" s="18">
        <v>73.489999999999995</v>
      </c>
      <c r="X1248" s="18">
        <v>76.37</v>
      </c>
      <c r="Y1248" s="18">
        <v>79.39</v>
      </c>
      <c r="Z1248" s="18">
        <v>82.41</v>
      </c>
      <c r="AA1248" s="18">
        <v>85.43</v>
      </c>
      <c r="AB1248" s="18">
        <v>88.45</v>
      </c>
      <c r="AC1248" s="18">
        <v>91.47</v>
      </c>
    </row>
    <row r="1249" spans="2:29" s="23" customFormat="1" ht="15" x14ac:dyDescent="0.25">
      <c r="B1249" s="21">
        <v>45484</v>
      </c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>
        <v>68.37</v>
      </c>
      <c r="V1249" s="18">
        <v>71.11</v>
      </c>
      <c r="W1249" s="18">
        <v>73.77</v>
      </c>
      <c r="X1249" s="18">
        <v>76.63</v>
      </c>
      <c r="Y1249" s="18">
        <v>79.650000000000006</v>
      </c>
      <c r="Z1249" s="18">
        <v>82.67</v>
      </c>
      <c r="AA1249" s="18">
        <v>85.69</v>
      </c>
      <c r="AB1249" s="18">
        <v>88.71</v>
      </c>
      <c r="AC1249" s="18">
        <v>91.73</v>
      </c>
    </row>
    <row r="1250" spans="2:29" s="23" customFormat="1" ht="15" x14ac:dyDescent="0.25">
      <c r="B1250" s="21">
        <v>45485</v>
      </c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>
        <v>69.19</v>
      </c>
      <c r="V1250" s="18">
        <v>71.91</v>
      </c>
      <c r="W1250" s="18">
        <v>74.56</v>
      </c>
      <c r="X1250" s="18">
        <v>77.42</v>
      </c>
      <c r="Y1250" s="18">
        <v>80.44</v>
      </c>
      <c r="Z1250" s="18">
        <v>83.46</v>
      </c>
      <c r="AA1250" s="18">
        <v>86.48</v>
      </c>
      <c r="AB1250" s="18">
        <v>89.5</v>
      </c>
      <c r="AC1250" s="18">
        <v>92.52</v>
      </c>
    </row>
    <row r="1251" spans="2:29" s="23" customFormat="1" ht="15" x14ac:dyDescent="0.25">
      <c r="B1251" s="21">
        <v>45488</v>
      </c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>
        <v>67.64</v>
      </c>
      <c r="V1251" s="18">
        <v>70.319999999999993</v>
      </c>
      <c r="W1251" s="18">
        <v>72.959999999999994</v>
      </c>
      <c r="X1251" s="18">
        <v>75.760000000000005</v>
      </c>
      <c r="Y1251" s="18">
        <v>78.78</v>
      </c>
      <c r="Z1251" s="18">
        <v>81.8</v>
      </c>
      <c r="AA1251" s="18">
        <v>84.82</v>
      </c>
      <c r="AB1251" s="18">
        <v>87.84</v>
      </c>
      <c r="AC1251" s="18">
        <v>90.86</v>
      </c>
    </row>
    <row r="1252" spans="2:29" s="23" customFormat="1" ht="15" x14ac:dyDescent="0.25">
      <c r="B1252" s="21">
        <v>45489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>
        <v>68.02</v>
      </c>
      <c r="V1252" s="18">
        <v>70.650000000000006</v>
      </c>
      <c r="W1252" s="18">
        <v>73.260000000000005</v>
      </c>
      <c r="X1252" s="18">
        <v>76.03</v>
      </c>
      <c r="Y1252" s="18">
        <v>79.05</v>
      </c>
      <c r="Z1252" s="18">
        <v>82.07</v>
      </c>
      <c r="AA1252" s="18">
        <v>85.09</v>
      </c>
      <c r="AB1252" s="18">
        <v>88.11</v>
      </c>
      <c r="AC1252" s="18">
        <v>91.13</v>
      </c>
    </row>
    <row r="1253" spans="2:29" s="23" customFormat="1" ht="15" x14ac:dyDescent="0.25">
      <c r="B1253" s="21">
        <v>45490</v>
      </c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>
        <v>67.23</v>
      </c>
      <c r="V1253" s="18">
        <v>69.84</v>
      </c>
      <c r="W1253" s="18">
        <v>72.42</v>
      </c>
      <c r="X1253" s="18">
        <v>75.16</v>
      </c>
      <c r="Y1253" s="18">
        <v>78.180000000000007</v>
      </c>
      <c r="Z1253" s="18">
        <v>81.2</v>
      </c>
      <c r="AA1253" s="18">
        <v>84.22</v>
      </c>
      <c r="AB1253" s="18">
        <v>87.24</v>
      </c>
      <c r="AC1253" s="18">
        <v>90.26</v>
      </c>
    </row>
    <row r="1254" spans="2:29" s="23" customFormat="1" ht="15" x14ac:dyDescent="0.25">
      <c r="B1254" s="21">
        <v>45491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>
        <v>66.44</v>
      </c>
      <c r="V1254" s="18">
        <v>69.03</v>
      </c>
      <c r="W1254" s="18">
        <v>71.58</v>
      </c>
      <c r="X1254" s="18">
        <v>74.290000000000006</v>
      </c>
      <c r="Y1254" s="18">
        <v>77.31</v>
      </c>
      <c r="Z1254" s="18">
        <v>80.33</v>
      </c>
      <c r="AA1254" s="18">
        <v>83.35</v>
      </c>
      <c r="AB1254" s="18">
        <v>86.37</v>
      </c>
      <c r="AC1254" s="18">
        <v>89.39</v>
      </c>
    </row>
    <row r="1255" spans="2:29" s="23" customFormat="1" ht="15" x14ac:dyDescent="0.25">
      <c r="B1255" s="21">
        <v>45492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>
        <v>66.3</v>
      </c>
      <c r="V1255" s="18">
        <v>68.88</v>
      </c>
      <c r="W1255" s="18">
        <v>71.44</v>
      </c>
      <c r="X1255" s="18">
        <v>74.3</v>
      </c>
      <c r="Y1255" s="18">
        <v>77.319999999999993</v>
      </c>
      <c r="Z1255" s="18">
        <v>80.34</v>
      </c>
      <c r="AA1255" s="18">
        <v>83.36</v>
      </c>
      <c r="AB1255" s="18">
        <v>86.38</v>
      </c>
      <c r="AC1255" s="18">
        <v>89.4</v>
      </c>
    </row>
    <row r="1256" spans="2:29" s="23" customFormat="1" ht="15" x14ac:dyDescent="0.25">
      <c r="B1256" s="21">
        <v>45495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>
        <v>64.72</v>
      </c>
      <c r="V1256" s="18">
        <v>67.260000000000005</v>
      </c>
      <c r="W1256" s="18">
        <v>69.73</v>
      </c>
      <c r="X1256" s="18">
        <v>72.7</v>
      </c>
      <c r="Y1256" s="18">
        <v>75.72</v>
      </c>
      <c r="Z1256" s="18">
        <v>78.739999999999995</v>
      </c>
      <c r="AA1256" s="18">
        <v>81.760000000000005</v>
      </c>
      <c r="AB1256" s="18">
        <v>84.78</v>
      </c>
      <c r="AC1256" s="18">
        <v>87.8</v>
      </c>
    </row>
    <row r="1257" spans="2:29" s="23" customFormat="1" ht="15" x14ac:dyDescent="0.25">
      <c r="B1257" s="21">
        <v>45496</v>
      </c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>
        <v>65.73</v>
      </c>
      <c r="V1257" s="18">
        <v>68.28</v>
      </c>
      <c r="W1257" s="18">
        <v>70.8</v>
      </c>
      <c r="X1257" s="18">
        <v>73.77</v>
      </c>
      <c r="Y1257" s="18">
        <v>76.790000000000006</v>
      </c>
      <c r="Z1257" s="18">
        <v>79.81</v>
      </c>
      <c r="AA1257" s="18">
        <v>82.83</v>
      </c>
      <c r="AB1257" s="18">
        <v>85.82</v>
      </c>
      <c r="AC1257" s="18">
        <v>88.84</v>
      </c>
    </row>
    <row r="1258" spans="2:29" s="23" customFormat="1" ht="15" x14ac:dyDescent="0.25">
      <c r="B1258" s="21">
        <v>45497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>
        <v>68.41</v>
      </c>
      <c r="V1258" s="18">
        <v>70.989999999999995</v>
      </c>
      <c r="W1258" s="18">
        <v>73.510000000000005</v>
      </c>
      <c r="X1258" s="18">
        <v>76.569999999999993</v>
      </c>
      <c r="Y1258" s="18">
        <v>79.59</v>
      </c>
      <c r="Z1258" s="18">
        <v>82.61</v>
      </c>
      <c r="AA1258" s="18">
        <v>85.63</v>
      </c>
      <c r="AB1258" s="18">
        <v>88.65</v>
      </c>
      <c r="AC1258" s="18">
        <v>91.67</v>
      </c>
    </row>
    <row r="1259" spans="2:29" s="23" customFormat="1" ht="15" x14ac:dyDescent="0.25">
      <c r="B1259" s="21">
        <v>45498</v>
      </c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>
        <v>66.81</v>
      </c>
      <c r="V1259" s="18">
        <v>69.34</v>
      </c>
      <c r="W1259" s="18">
        <v>71.819999999999993</v>
      </c>
      <c r="X1259" s="18">
        <v>74.959999999999994</v>
      </c>
      <c r="Y1259" s="18">
        <v>77.98</v>
      </c>
      <c r="Z1259" s="18">
        <v>81</v>
      </c>
      <c r="AA1259" s="18">
        <v>84.02</v>
      </c>
      <c r="AB1259" s="18">
        <v>87.04</v>
      </c>
      <c r="AC1259" s="18">
        <v>90.06</v>
      </c>
    </row>
    <row r="1260" spans="2:29" s="23" customFormat="1" ht="15" x14ac:dyDescent="0.25">
      <c r="B1260" s="21">
        <v>45499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>
        <v>67.87</v>
      </c>
      <c r="V1260" s="18">
        <v>70.44</v>
      </c>
      <c r="W1260" s="18">
        <v>72.97</v>
      </c>
      <c r="X1260" s="18">
        <v>76.09</v>
      </c>
      <c r="Y1260" s="18">
        <v>79.11</v>
      </c>
      <c r="Z1260" s="18">
        <v>82.13</v>
      </c>
      <c r="AA1260" s="18">
        <v>85.15</v>
      </c>
      <c r="AB1260" s="18">
        <v>88.17</v>
      </c>
      <c r="AC1260" s="18">
        <v>91.19</v>
      </c>
    </row>
    <row r="1261" spans="2:29" s="23" customFormat="1" ht="15" x14ac:dyDescent="0.25">
      <c r="B1261" s="21">
        <v>45502</v>
      </c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68.69</v>
      </c>
      <c r="V1261" s="18">
        <v>71.239999999999995</v>
      </c>
      <c r="W1261" s="18">
        <v>73.77</v>
      </c>
      <c r="X1261" s="18">
        <v>76.89</v>
      </c>
      <c r="Y1261" s="18">
        <v>79.91</v>
      </c>
      <c r="Z1261" s="18">
        <v>82.93</v>
      </c>
      <c r="AA1261" s="18">
        <v>85.95</v>
      </c>
      <c r="AB1261" s="18">
        <v>88.97</v>
      </c>
      <c r="AC1261" s="18">
        <v>91.99</v>
      </c>
    </row>
    <row r="1262" spans="2:29" s="23" customFormat="1" ht="15" x14ac:dyDescent="0.25">
      <c r="B1262" s="21">
        <v>45503</v>
      </c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>
        <v>68.64</v>
      </c>
      <c r="V1262" s="18">
        <v>71.180000000000007</v>
      </c>
      <c r="W1262" s="18">
        <v>73.73</v>
      </c>
      <c r="X1262" s="18">
        <v>76.790000000000006</v>
      </c>
      <c r="Y1262" s="18">
        <v>79.81</v>
      </c>
      <c r="Z1262" s="18">
        <v>82.83</v>
      </c>
      <c r="AA1262" s="18">
        <v>85.85</v>
      </c>
      <c r="AB1262" s="18">
        <v>88.87</v>
      </c>
      <c r="AC1262" s="18">
        <v>91.89</v>
      </c>
    </row>
    <row r="1263" spans="2:29" s="23" customFormat="1" ht="15" x14ac:dyDescent="0.25">
      <c r="B1263" s="21">
        <v>45504</v>
      </c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>
        <v>69.209999999999994</v>
      </c>
      <c r="V1263" s="18">
        <v>71.75</v>
      </c>
      <c r="W1263" s="18">
        <v>74.22</v>
      </c>
      <c r="X1263" s="18">
        <v>77.38</v>
      </c>
      <c r="Y1263" s="18">
        <v>80.400000000000006</v>
      </c>
      <c r="Z1263" s="18">
        <v>83.42</v>
      </c>
      <c r="AA1263" s="18">
        <v>86.44</v>
      </c>
      <c r="AB1263" s="18">
        <v>89.46</v>
      </c>
      <c r="AC1263" s="18">
        <v>92.48</v>
      </c>
    </row>
    <row r="1264" spans="2:29" s="23" customFormat="1" ht="15" x14ac:dyDescent="0.25">
      <c r="B1264" s="21">
        <v>45505</v>
      </c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>
        <v>71.180000000000007</v>
      </c>
      <c r="V1264" s="18">
        <v>73.73</v>
      </c>
      <c r="W1264" s="18">
        <v>76.260000000000005</v>
      </c>
      <c r="X1264" s="18">
        <v>79.45</v>
      </c>
      <c r="Y1264" s="18">
        <v>82.47</v>
      </c>
      <c r="Z1264" s="18">
        <v>85.49</v>
      </c>
      <c r="AA1264" s="18">
        <v>88.51</v>
      </c>
      <c r="AB1264" s="18">
        <v>91.53</v>
      </c>
      <c r="AC1264" s="18">
        <v>94.55</v>
      </c>
    </row>
    <row r="1265" spans="2:29" s="23" customFormat="1" ht="15" x14ac:dyDescent="0.25">
      <c r="B1265" s="21">
        <v>45506</v>
      </c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>
        <v>70.58</v>
      </c>
      <c r="V1265" s="18">
        <v>73.040000000000006</v>
      </c>
      <c r="W1265" s="18">
        <v>75.5</v>
      </c>
      <c r="X1265" s="18">
        <v>78.64</v>
      </c>
      <c r="Y1265" s="18">
        <v>81.66</v>
      </c>
      <c r="Z1265" s="18">
        <v>84.68</v>
      </c>
      <c r="AA1265" s="18">
        <v>87.7</v>
      </c>
      <c r="AB1265" s="18">
        <v>90.72</v>
      </c>
      <c r="AC1265" s="18">
        <v>93.74</v>
      </c>
    </row>
    <row r="1266" spans="2:29" s="23" customFormat="1" ht="15" x14ac:dyDescent="0.25">
      <c r="B1266" s="21">
        <v>45509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>
        <v>68.73</v>
      </c>
      <c r="V1266" s="18">
        <v>71.099999999999994</v>
      </c>
      <c r="W1266" s="18">
        <v>73.45</v>
      </c>
      <c r="X1266" s="18">
        <v>76.25</v>
      </c>
      <c r="Y1266" s="18">
        <v>79.27</v>
      </c>
      <c r="Z1266" s="18">
        <v>82.29</v>
      </c>
      <c r="AA1266" s="18">
        <v>85.31</v>
      </c>
      <c r="AB1266" s="18">
        <v>88.33</v>
      </c>
      <c r="AC1266" s="18">
        <v>91.34</v>
      </c>
    </row>
    <row r="1267" spans="2:29" s="23" customFormat="1" ht="15" x14ac:dyDescent="0.25">
      <c r="B1267" s="21">
        <v>45510</v>
      </c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>
        <v>69.959999999999994</v>
      </c>
      <c r="V1267" s="18">
        <v>72.39</v>
      </c>
      <c r="W1267" s="18">
        <v>74.81</v>
      </c>
      <c r="X1267" s="18">
        <v>77.61</v>
      </c>
      <c r="Y1267" s="18">
        <v>80.63</v>
      </c>
      <c r="Z1267" s="18">
        <v>83.65</v>
      </c>
      <c r="AA1267" s="18">
        <v>86.67</v>
      </c>
      <c r="AB1267" s="18">
        <v>89.69</v>
      </c>
      <c r="AC1267" s="18">
        <v>92.71</v>
      </c>
    </row>
    <row r="1268" spans="2:29" s="23" customFormat="1" ht="15" x14ac:dyDescent="0.25">
      <c r="B1268" s="21">
        <v>45511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>
        <v>70.569999999999993</v>
      </c>
      <c r="V1268" s="18">
        <v>73.040000000000006</v>
      </c>
      <c r="W1268" s="18">
        <v>75.510000000000005</v>
      </c>
      <c r="X1268" s="18">
        <v>78.31</v>
      </c>
      <c r="Y1268" s="18">
        <v>81.33</v>
      </c>
      <c r="Z1268" s="18">
        <v>84.35</v>
      </c>
      <c r="AA1268" s="18">
        <v>87.37</v>
      </c>
      <c r="AB1268" s="18">
        <v>90.39</v>
      </c>
      <c r="AC1268" s="18">
        <v>93.41</v>
      </c>
    </row>
    <row r="1269" spans="2:29" s="23" customFormat="1" ht="15" x14ac:dyDescent="0.25">
      <c r="B1269" s="21">
        <v>45512</v>
      </c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>
        <v>71.06</v>
      </c>
      <c r="V1269" s="18">
        <v>73.540000000000006</v>
      </c>
      <c r="W1269" s="18">
        <v>76.010000000000005</v>
      </c>
      <c r="X1269" s="18">
        <v>78.8</v>
      </c>
      <c r="Y1269" s="18">
        <v>81.819999999999993</v>
      </c>
      <c r="Z1269" s="18">
        <v>84.84</v>
      </c>
      <c r="AA1269" s="18">
        <v>87.86</v>
      </c>
      <c r="AB1269" s="18">
        <v>90.86</v>
      </c>
      <c r="AC1269" s="18">
        <v>93.88</v>
      </c>
    </row>
    <row r="1270" spans="2:29" s="23" customFormat="1" ht="15" x14ac:dyDescent="0.25">
      <c r="B1270" s="21">
        <v>45513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>
        <v>70.14</v>
      </c>
      <c r="V1270" s="18">
        <v>72.61</v>
      </c>
      <c r="W1270" s="18">
        <v>75.040000000000006</v>
      </c>
      <c r="X1270" s="18">
        <v>77.83</v>
      </c>
      <c r="Y1270" s="18">
        <v>80.849999999999994</v>
      </c>
      <c r="Z1270" s="18">
        <v>83.87</v>
      </c>
      <c r="AA1270" s="18">
        <v>86.89</v>
      </c>
      <c r="AB1270" s="18">
        <v>89.91</v>
      </c>
      <c r="AC1270" s="18">
        <v>92.93</v>
      </c>
    </row>
    <row r="1271" spans="2:29" s="23" customFormat="1" ht="15" x14ac:dyDescent="0.25">
      <c r="B1271" s="21">
        <v>45516</v>
      </c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>
        <v>72.650000000000006</v>
      </c>
      <c r="V1271" s="18">
        <v>75.180000000000007</v>
      </c>
      <c r="W1271" s="18">
        <v>77.680000000000007</v>
      </c>
      <c r="X1271" s="18">
        <v>80.510000000000005</v>
      </c>
      <c r="Y1271" s="18">
        <v>83.53</v>
      </c>
      <c r="Z1271" s="18">
        <v>86.55</v>
      </c>
      <c r="AA1271" s="18">
        <v>89.57</v>
      </c>
      <c r="AB1271" s="18">
        <v>92.59</v>
      </c>
      <c r="AC1271" s="18">
        <v>95.61</v>
      </c>
    </row>
    <row r="1272" spans="2:29" s="23" customFormat="1" ht="15" x14ac:dyDescent="0.25">
      <c r="B1272" s="21">
        <v>45517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>
        <v>71.290000000000006</v>
      </c>
      <c r="V1272" s="18">
        <v>73.75</v>
      </c>
      <c r="W1272" s="18">
        <v>76.22</v>
      </c>
      <c r="X1272" s="18">
        <v>79.069999999999993</v>
      </c>
      <c r="Y1272" s="18">
        <v>82.09</v>
      </c>
      <c r="Z1272" s="18">
        <v>85.11</v>
      </c>
      <c r="AA1272" s="18">
        <v>88.13</v>
      </c>
      <c r="AB1272" s="18">
        <v>91.15</v>
      </c>
      <c r="AC1272" s="18">
        <v>94.17</v>
      </c>
    </row>
    <row r="1273" spans="2:29" s="23" customFormat="1" ht="15" x14ac:dyDescent="0.25">
      <c r="B1273" s="21">
        <v>45518</v>
      </c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>
        <v>71.87</v>
      </c>
      <c r="V1273" s="18">
        <v>74.36</v>
      </c>
      <c r="W1273" s="18">
        <v>76.819999999999993</v>
      </c>
      <c r="X1273" s="18">
        <v>79.67</v>
      </c>
      <c r="Y1273" s="18">
        <v>82.69</v>
      </c>
      <c r="Z1273" s="18">
        <v>85.71</v>
      </c>
      <c r="AA1273" s="18">
        <v>88.73</v>
      </c>
      <c r="AB1273" s="18">
        <v>91.75</v>
      </c>
      <c r="AC1273" s="18">
        <v>94.77</v>
      </c>
    </row>
    <row r="1274" spans="2:29" s="23" customFormat="1" ht="15" x14ac:dyDescent="0.25">
      <c r="B1274" s="21">
        <v>45519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>
        <v>72.11</v>
      </c>
      <c r="V1274" s="18">
        <v>74.61</v>
      </c>
      <c r="W1274" s="18">
        <v>77.08</v>
      </c>
      <c r="X1274" s="18">
        <v>79.930000000000007</v>
      </c>
      <c r="Y1274" s="18">
        <v>82.95</v>
      </c>
      <c r="Z1274" s="18">
        <v>85.97</v>
      </c>
      <c r="AA1274" s="18">
        <v>88.99</v>
      </c>
      <c r="AB1274" s="18">
        <v>92.01</v>
      </c>
      <c r="AC1274" s="18">
        <v>95.03</v>
      </c>
    </row>
    <row r="1275" spans="2:29" s="23" customFormat="1" ht="15" x14ac:dyDescent="0.25">
      <c r="B1275" s="21">
        <v>45520</v>
      </c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>
        <v>72.52</v>
      </c>
      <c r="V1275" s="18">
        <v>75.08</v>
      </c>
      <c r="W1275" s="18">
        <v>77.61</v>
      </c>
      <c r="X1275" s="18">
        <v>80.459999999999994</v>
      </c>
      <c r="Y1275" s="18">
        <v>83.49</v>
      </c>
      <c r="Z1275" s="18">
        <v>86.51</v>
      </c>
      <c r="AA1275" s="18">
        <v>89.53</v>
      </c>
      <c r="AB1275" s="18">
        <v>92.55</v>
      </c>
      <c r="AC1275" s="18">
        <v>95.57</v>
      </c>
    </row>
    <row r="1276" spans="2:29" s="23" customFormat="1" ht="15" x14ac:dyDescent="0.25">
      <c r="B1276" s="21">
        <v>45523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>
        <v>73.14</v>
      </c>
      <c r="V1276" s="18">
        <v>75.72</v>
      </c>
      <c r="W1276" s="18">
        <v>78.27</v>
      </c>
      <c r="X1276" s="18">
        <v>81.12</v>
      </c>
      <c r="Y1276" s="18">
        <v>84.15</v>
      </c>
      <c r="Z1276" s="18">
        <v>87.17</v>
      </c>
      <c r="AA1276" s="18">
        <v>90.19</v>
      </c>
      <c r="AB1276" s="18">
        <v>93.21</v>
      </c>
      <c r="AC1276" s="18">
        <v>96.23</v>
      </c>
    </row>
    <row r="1277" spans="2:29" s="23" customFormat="1" ht="15" x14ac:dyDescent="0.25">
      <c r="B1277" s="21">
        <v>45524</v>
      </c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>
        <v>73.069999999999993</v>
      </c>
      <c r="V1277" s="18">
        <v>75.67</v>
      </c>
      <c r="W1277" s="18">
        <v>78.19</v>
      </c>
      <c r="X1277" s="18">
        <v>80.97</v>
      </c>
      <c r="Y1277" s="18">
        <v>83.99</v>
      </c>
      <c r="Z1277" s="18">
        <v>87.01</v>
      </c>
      <c r="AA1277" s="18">
        <v>90.03</v>
      </c>
      <c r="AB1277" s="18">
        <v>93.05</v>
      </c>
      <c r="AC1277" s="18">
        <v>96.07</v>
      </c>
    </row>
    <row r="1278" spans="2:29" s="23" customFormat="1" ht="15" x14ac:dyDescent="0.25">
      <c r="B1278" s="21">
        <v>45525</v>
      </c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>
        <v>72.14</v>
      </c>
      <c r="V1278" s="18">
        <v>74.69</v>
      </c>
      <c r="W1278" s="18">
        <v>77.2</v>
      </c>
      <c r="X1278" s="18">
        <v>79.989999999999995</v>
      </c>
      <c r="Y1278" s="18">
        <v>83.01</v>
      </c>
      <c r="Z1278" s="18">
        <v>86.03</v>
      </c>
      <c r="AA1278" s="18">
        <v>89.05</v>
      </c>
      <c r="AB1278" s="18">
        <v>92.07</v>
      </c>
      <c r="AC1278" s="18">
        <v>95.09</v>
      </c>
    </row>
    <row r="1279" spans="2:29" s="23" customFormat="1" ht="15" x14ac:dyDescent="0.25">
      <c r="B1279" s="21">
        <v>45526</v>
      </c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>
        <v>71.569999999999993</v>
      </c>
      <c r="V1279" s="18">
        <v>74.05</v>
      </c>
      <c r="W1279" s="18">
        <v>76.56</v>
      </c>
      <c r="X1279" s="18">
        <v>79.37</v>
      </c>
      <c r="Y1279" s="18">
        <v>82.39</v>
      </c>
      <c r="Z1279" s="18">
        <v>85.41</v>
      </c>
      <c r="AA1279" s="18">
        <v>88.43</v>
      </c>
      <c r="AB1279" s="18">
        <v>91.45</v>
      </c>
      <c r="AC1279" s="18">
        <v>94.47</v>
      </c>
    </row>
    <row r="1280" spans="2:29" s="23" customFormat="1" ht="15" x14ac:dyDescent="0.25">
      <c r="B1280" s="21">
        <v>45527</v>
      </c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>
        <v>71.12</v>
      </c>
      <c r="V1280" s="18">
        <v>73.58</v>
      </c>
      <c r="W1280" s="18">
        <v>76.06</v>
      </c>
      <c r="X1280" s="18">
        <v>78.87</v>
      </c>
      <c r="Y1280" s="18">
        <v>81.89</v>
      </c>
      <c r="Z1280" s="18">
        <v>84.91</v>
      </c>
      <c r="AA1280" s="18">
        <v>87.93</v>
      </c>
      <c r="AB1280" s="18">
        <v>90.99</v>
      </c>
      <c r="AC1280" s="18">
        <v>94.01</v>
      </c>
    </row>
    <row r="1281" spans="2:29" s="23" customFormat="1" ht="15" x14ac:dyDescent="0.25">
      <c r="B1281" s="21">
        <v>45530</v>
      </c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>
        <v>70.489999999999995</v>
      </c>
      <c r="V1281" s="18">
        <v>72.95</v>
      </c>
      <c r="W1281" s="18">
        <v>75.42</v>
      </c>
      <c r="X1281" s="18">
        <v>78.36</v>
      </c>
      <c r="Y1281" s="18">
        <v>81.38</v>
      </c>
      <c r="Z1281" s="18">
        <v>84.4</v>
      </c>
      <c r="AA1281" s="18">
        <v>87.42</v>
      </c>
      <c r="AB1281" s="18">
        <v>90.44</v>
      </c>
      <c r="AC1281" s="18">
        <v>93.46</v>
      </c>
    </row>
    <row r="1282" spans="2:29" s="23" customFormat="1" ht="15" x14ac:dyDescent="0.25">
      <c r="B1282" s="21">
        <v>45531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>
        <v>71.489999999999995</v>
      </c>
      <c r="V1282" s="18">
        <v>73.98</v>
      </c>
      <c r="W1282" s="18">
        <v>76.47</v>
      </c>
      <c r="X1282" s="18">
        <v>79.41</v>
      </c>
      <c r="Y1282" s="18">
        <v>82.43</v>
      </c>
      <c r="Z1282" s="18">
        <v>85.45</v>
      </c>
      <c r="AA1282" s="18">
        <v>88.47</v>
      </c>
      <c r="AB1282" s="18">
        <v>91.49</v>
      </c>
      <c r="AC1282" s="18">
        <v>94.51</v>
      </c>
    </row>
    <row r="1283" spans="2:29" s="23" customFormat="1" ht="15" x14ac:dyDescent="0.25">
      <c r="B1283" s="21">
        <v>45532</v>
      </c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>
        <v>70.77</v>
      </c>
      <c r="V1283" s="18">
        <v>73.22</v>
      </c>
      <c r="W1283" s="18">
        <v>75.709999999999994</v>
      </c>
      <c r="X1283" s="18">
        <v>78.540000000000006</v>
      </c>
      <c r="Y1283" s="18">
        <v>81.56</v>
      </c>
      <c r="Z1283" s="18">
        <v>84.58</v>
      </c>
      <c r="AA1283" s="18">
        <v>87.6</v>
      </c>
      <c r="AB1283" s="18">
        <v>90.62</v>
      </c>
      <c r="AC1283" s="18">
        <v>93.64</v>
      </c>
    </row>
    <row r="1284" spans="2:29" s="23" customFormat="1" ht="15" x14ac:dyDescent="0.25">
      <c r="B1284" s="21">
        <v>45533</v>
      </c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>
        <v>71.06</v>
      </c>
      <c r="V1284" s="18">
        <v>73.489999999999995</v>
      </c>
      <c r="W1284" s="18">
        <v>75.959999999999994</v>
      </c>
      <c r="X1284" s="18">
        <v>78.790000000000006</v>
      </c>
      <c r="Y1284" s="18">
        <v>81.81</v>
      </c>
      <c r="Z1284" s="18">
        <v>84.83</v>
      </c>
      <c r="AA1284" s="18">
        <v>87.85</v>
      </c>
      <c r="AB1284" s="18">
        <v>90.87</v>
      </c>
      <c r="AC1284" s="18">
        <v>93.89</v>
      </c>
    </row>
    <row r="1285" spans="2:29" s="23" customFormat="1" ht="15" x14ac:dyDescent="0.25">
      <c r="B1285" s="21">
        <v>45534</v>
      </c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>
        <v>70.3</v>
      </c>
      <c r="V1285" s="18">
        <v>72.75</v>
      </c>
      <c r="W1285" s="18">
        <v>75.2</v>
      </c>
      <c r="X1285" s="18">
        <v>78.03</v>
      </c>
      <c r="Y1285" s="18">
        <v>81.05</v>
      </c>
      <c r="Z1285" s="18">
        <v>84.07</v>
      </c>
      <c r="AA1285" s="18">
        <v>87.09</v>
      </c>
      <c r="AB1285" s="18">
        <v>90.11</v>
      </c>
      <c r="AC1285" s="18">
        <v>93.13</v>
      </c>
    </row>
    <row r="1286" spans="2:29" s="23" customFormat="1" ht="15" x14ac:dyDescent="0.25">
      <c r="B1286" s="21">
        <v>45537</v>
      </c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>
        <v>70.430000000000007</v>
      </c>
      <c r="V1286" s="18">
        <v>72.900000000000006</v>
      </c>
      <c r="W1286" s="18">
        <v>75.400000000000006</v>
      </c>
      <c r="X1286" s="18">
        <v>78.2</v>
      </c>
      <c r="Y1286" s="18">
        <v>81.319999999999993</v>
      </c>
      <c r="Z1286" s="18">
        <v>84.34</v>
      </c>
      <c r="AA1286" s="18">
        <v>87.36</v>
      </c>
      <c r="AB1286" s="18">
        <v>90.38</v>
      </c>
      <c r="AC1286" s="18">
        <v>93.4</v>
      </c>
    </row>
    <row r="1287" spans="2:29" s="23" customFormat="1" ht="15" x14ac:dyDescent="0.25">
      <c r="B1287" s="21">
        <v>45538</v>
      </c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>
        <v>68.16</v>
      </c>
      <c r="V1287" s="18">
        <v>70.540000000000006</v>
      </c>
      <c r="W1287" s="18">
        <v>72.94</v>
      </c>
      <c r="X1287" s="18">
        <v>75.67</v>
      </c>
      <c r="Y1287" s="18">
        <v>78.75</v>
      </c>
      <c r="Z1287" s="18">
        <v>81.87</v>
      </c>
      <c r="AA1287" s="18">
        <v>84.99</v>
      </c>
      <c r="AB1287" s="18">
        <v>88.11</v>
      </c>
      <c r="AC1287" s="18">
        <v>91.23</v>
      </c>
    </row>
    <row r="1288" spans="2:29" s="23" customFormat="1" ht="15" x14ac:dyDescent="0.25">
      <c r="B1288" s="21">
        <v>45539</v>
      </c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>
        <v>67</v>
      </c>
      <c r="V1288" s="18">
        <v>69.31</v>
      </c>
      <c r="W1288" s="18">
        <v>71.64</v>
      </c>
      <c r="X1288" s="18">
        <v>74.3</v>
      </c>
      <c r="Y1288" s="18">
        <v>77.38</v>
      </c>
      <c r="Z1288" s="18">
        <v>80.5</v>
      </c>
      <c r="AA1288" s="18">
        <v>83.62</v>
      </c>
      <c r="AB1288" s="18">
        <v>86.74</v>
      </c>
      <c r="AC1288" s="18">
        <v>89.86</v>
      </c>
    </row>
    <row r="1289" spans="2:29" s="23" customFormat="1" ht="15" x14ac:dyDescent="0.25">
      <c r="B1289" s="21">
        <v>45540</v>
      </c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>
        <v>66.2</v>
      </c>
      <c r="V1289" s="18">
        <v>68.459999999999994</v>
      </c>
      <c r="W1289" s="18">
        <v>70.75</v>
      </c>
      <c r="X1289" s="18">
        <v>73.3</v>
      </c>
      <c r="Y1289" s="18">
        <v>76.38</v>
      </c>
      <c r="Z1289" s="18">
        <v>79.47</v>
      </c>
      <c r="AA1289" s="18">
        <v>82.56</v>
      </c>
      <c r="AB1289" s="18">
        <v>85.68</v>
      </c>
      <c r="AC1289" s="18">
        <v>88.8</v>
      </c>
    </row>
    <row r="1290" spans="2:29" s="23" customFormat="1" ht="15" x14ac:dyDescent="0.25">
      <c r="B1290" s="21">
        <v>45541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>
        <v>66.5</v>
      </c>
      <c r="V1290" s="18">
        <v>68.709999999999994</v>
      </c>
      <c r="W1290" s="18">
        <v>70.94</v>
      </c>
      <c r="X1290" s="18">
        <v>73.52</v>
      </c>
      <c r="Y1290" s="18">
        <v>76.61</v>
      </c>
      <c r="Z1290" s="18">
        <v>79.7</v>
      </c>
      <c r="AA1290" s="18">
        <v>82.79</v>
      </c>
      <c r="AB1290" s="18">
        <v>85.94</v>
      </c>
      <c r="AC1290" s="18">
        <v>89.06</v>
      </c>
    </row>
    <row r="1291" spans="2:29" s="23" customFormat="1" ht="15" x14ac:dyDescent="0.25">
      <c r="B1291" s="21">
        <v>45544</v>
      </c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>
        <v>66.52</v>
      </c>
      <c r="V1291" s="18">
        <v>68.73</v>
      </c>
      <c r="W1291" s="18">
        <v>70.959999999999994</v>
      </c>
      <c r="X1291" s="18">
        <v>73.61</v>
      </c>
      <c r="Y1291" s="18">
        <v>76.569999999999993</v>
      </c>
      <c r="Z1291" s="18">
        <v>79.569999999999993</v>
      </c>
      <c r="AA1291" s="18">
        <v>82.57</v>
      </c>
      <c r="AB1291" s="18">
        <v>85.57</v>
      </c>
      <c r="AC1291" s="18">
        <v>88.57</v>
      </c>
    </row>
    <row r="1292" spans="2:29" s="23" customFormat="1" ht="15" x14ac:dyDescent="0.25">
      <c r="B1292" s="21">
        <v>45545</v>
      </c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>
        <v>64.92</v>
      </c>
      <c r="V1292" s="18">
        <v>67.099999999999994</v>
      </c>
      <c r="W1292" s="18">
        <v>69.3</v>
      </c>
      <c r="X1292" s="18">
        <v>71.819999999999993</v>
      </c>
      <c r="Y1292" s="18">
        <v>74.78</v>
      </c>
      <c r="Z1292" s="18">
        <v>77.78</v>
      </c>
      <c r="AA1292" s="18">
        <v>80.78</v>
      </c>
      <c r="AB1292" s="18">
        <v>83.78</v>
      </c>
      <c r="AC1292" s="18">
        <v>86.78</v>
      </c>
    </row>
    <row r="1293" spans="2:29" s="23" customFormat="1" ht="15" x14ac:dyDescent="0.25">
      <c r="B1293" s="21">
        <v>45546</v>
      </c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>
        <v>66.400000000000006</v>
      </c>
      <c r="V1293" s="18">
        <v>68.55</v>
      </c>
      <c r="W1293" s="18">
        <v>70.69</v>
      </c>
      <c r="X1293" s="18">
        <v>73.150000000000006</v>
      </c>
      <c r="Y1293" s="18">
        <v>76.099999999999994</v>
      </c>
      <c r="Z1293" s="18">
        <v>79.099999999999994</v>
      </c>
      <c r="AA1293" s="18">
        <v>82.1</v>
      </c>
      <c r="AB1293" s="18">
        <v>85.1</v>
      </c>
      <c r="AC1293" s="18">
        <v>88.1</v>
      </c>
    </row>
    <row r="1294" spans="2:29" s="23" customFormat="1" ht="15" x14ac:dyDescent="0.25">
      <c r="B1294" s="21">
        <v>45547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>
        <v>65.45</v>
      </c>
      <c r="V1294" s="18">
        <v>67.59</v>
      </c>
      <c r="W1294" s="18">
        <v>69.73</v>
      </c>
      <c r="X1294" s="18">
        <v>72.12</v>
      </c>
      <c r="Y1294" s="18">
        <v>75.069999999999993</v>
      </c>
      <c r="Z1294" s="18">
        <v>78.069999999999993</v>
      </c>
      <c r="AA1294" s="18">
        <v>81.069999999999993</v>
      </c>
      <c r="AB1294" s="18">
        <v>84.07</v>
      </c>
      <c r="AC1294" s="18">
        <v>87.07</v>
      </c>
    </row>
    <row r="1295" spans="2:29" s="23" customFormat="1" ht="15" x14ac:dyDescent="0.25">
      <c r="B1295" s="21">
        <v>45548</v>
      </c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>
        <v>64.989999999999995</v>
      </c>
      <c r="V1295" s="18">
        <v>67.11</v>
      </c>
      <c r="W1295" s="18">
        <v>69.25</v>
      </c>
      <c r="X1295" s="18">
        <v>71.680000000000007</v>
      </c>
      <c r="Y1295" s="18">
        <v>74.63</v>
      </c>
      <c r="Z1295" s="18">
        <v>77.63</v>
      </c>
      <c r="AA1295" s="18">
        <v>80.63</v>
      </c>
      <c r="AB1295" s="18">
        <v>83.63</v>
      </c>
      <c r="AC1295" s="18">
        <v>86.63</v>
      </c>
    </row>
    <row r="1296" spans="2:29" s="23" customFormat="1" ht="15" x14ac:dyDescent="0.25">
      <c r="B1296" s="21">
        <v>45551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>
        <v>63.21</v>
      </c>
      <c r="V1296" s="18">
        <v>65.31</v>
      </c>
      <c r="W1296" s="18">
        <v>67.37</v>
      </c>
      <c r="X1296" s="18">
        <v>69.790000000000006</v>
      </c>
      <c r="Y1296" s="18">
        <v>72.790000000000006</v>
      </c>
      <c r="Z1296" s="18">
        <v>75.790000000000006</v>
      </c>
      <c r="AA1296" s="18">
        <v>78.790000000000006</v>
      </c>
      <c r="AB1296" s="18">
        <v>81.790000000000006</v>
      </c>
      <c r="AC1296" s="18">
        <v>84.79</v>
      </c>
    </row>
    <row r="1297" spans="2:29" s="23" customFormat="1" ht="15" x14ac:dyDescent="0.25">
      <c r="B1297" s="21">
        <v>45552</v>
      </c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>
        <v>64.34</v>
      </c>
      <c r="V1297" s="18">
        <v>66.430000000000007</v>
      </c>
      <c r="W1297" s="18">
        <v>68.489999999999995</v>
      </c>
      <c r="X1297" s="18">
        <v>70.84</v>
      </c>
      <c r="Y1297" s="18">
        <v>73.55</v>
      </c>
      <c r="Z1297" s="18">
        <v>76.349999999999994</v>
      </c>
      <c r="AA1297" s="18">
        <v>79.150000000000006</v>
      </c>
      <c r="AB1297" s="18">
        <v>81.95</v>
      </c>
      <c r="AC1297" s="18">
        <v>84.75</v>
      </c>
    </row>
    <row r="1298" spans="2:29" s="23" customFormat="1" ht="15" x14ac:dyDescent="0.25">
      <c r="B1298" s="21">
        <v>45553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>
        <v>63.7</v>
      </c>
      <c r="V1298" s="18">
        <v>65.8</v>
      </c>
      <c r="W1298" s="18">
        <v>67.900000000000006</v>
      </c>
      <c r="X1298" s="18">
        <v>70.25</v>
      </c>
      <c r="Y1298" s="18">
        <v>73</v>
      </c>
      <c r="Z1298" s="18">
        <v>75.75</v>
      </c>
      <c r="AA1298" s="18">
        <v>78.5</v>
      </c>
      <c r="AB1298" s="18">
        <v>81.3</v>
      </c>
      <c r="AC1298" s="18">
        <v>84.1</v>
      </c>
    </row>
    <row r="1299" spans="2:29" s="23" customFormat="1" ht="15" x14ac:dyDescent="0.25">
      <c r="B1299" s="21">
        <v>45554</v>
      </c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>
        <v>62.82</v>
      </c>
      <c r="V1299" s="18">
        <v>64.900000000000006</v>
      </c>
      <c r="W1299" s="18">
        <v>67.010000000000005</v>
      </c>
      <c r="X1299" s="18">
        <v>69.349999999999994</v>
      </c>
      <c r="Y1299" s="18">
        <v>72.099999999999994</v>
      </c>
      <c r="Z1299" s="18">
        <v>74.849999999999994</v>
      </c>
      <c r="AA1299" s="18">
        <v>77.599999999999994</v>
      </c>
      <c r="AB1299" s="18">
        <v>80.349999999999994</v>
      </c>
      <c r="AC1299" s="18">
        <v>83.1</v>
      </c>
    </row>
    <row r="1300" spans="2:29" s="23" customFormat="1" ht="15" x14ac:dyDescent="0.25">
      <c r="B1300" s="21">
        <v>45555</v>
      </c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>
        <v>63.39</v>
      </c>
      <c r="V1300" s="18">
        <v>65.489999999999995</v>
      </c>
      <c r="W1300" s="18">
        <v>67.62</v>
      </c>
      <c r="X1300" s="18">
        <v>69.94</v>
      </c>
      <c r="Y1300" s="18">
        <v>72.540000000000006</v>
      </c>
      <c r="Z1300" s="18">
        <v>75.239999999999995</v>
      </c>
      <c r="AA1300" s="18">
        <v>77.94</v>
      </c>
      <c r="AB1300" s="18">
        <v>80.94</v>
      </c>
      <c r="AC1300" s="18">
        <v>83.69</v>
      </c>
    </row>
    <row r="1301" spans="2:29" s="23" customFormat="1" ht="15" x14ac:dyDescent="0.25">
      <c r="B1301" s="21">
        <v>45558</v>
      </c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>
        <v>64.099999999999994</v>
      </c>
      <c r="V1301" s="18">
        <v>66.180000000000007</v>
      </c>
      <c r="W1301" s="18">
        <v>68.25</v>
      </c>
      <c r="X1301" s="18">
        <v>70.61</v>
      </c>
      <c r="Y1301" s="18">
        <v>73.209999999999994</v>
      </c>
      <c r="Z1301" s="18">
        <v>75.91</v>
      </c>
      <c r="AA1301" s="18">
        <v>78.61</v>
      </c>
      <c r="AB1301" s="18">
        <v>81.61</v>
      </c>
      <c r="AC1301" s="18">
        <v>84.36</v>
      </c>
    </row>
    <row r="1302" spans="2:29" s="23" customFormat="1" ht="15" x14ac:dyDescent="0.25">
      <c r="B1302" s="21">
        <v>45559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>
        <v>63.87</v>
      </c>
      <c r="V1302" s="18">
        <v>65.92</v>
      </c>
      <c r="W1302" s="18">
        <v>67.930000000000007</v>
      </c>
      <c r="X1302" s="18">
        <v>70.31</v>
      </c>
      <c r="Y1302" s="18">
        <v>72.91</v>
      </c>
      <c r="Z1302" s="18">
        <v>75.61</v>
      </c>
      <c r="AA1302" s="18">
        <v>78.31</v>
      </c>
      <c r="AB1302" s="18">
        <v>81.31</v>
      </c>
      <c r="AC1302" s="18">
        <v>84.06</v>
      </c>
    </row>
    <row r="1303" spans="2:29" s="23" customFormat="1" ht="15" x14ac:dyDescent="0.25">
      <c r="B1303" s="21">
        <v>45560</v>
      </c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>
        <v>65.239999999999995</v>
      </c>
      <c r="V1303" s="18">
        <v>67.3</v>
      </c>
      <c r="W1303" s="18">
        <v>69.36</v>
      </c>
      <c r="X1303" s="18">
        <v>71.72</v>
      </c>
      <c r="Y1303" s="18">
        <v>74.319999999999993</v>
      </c>
      <c r="Z1303" s="18">
        <v>77.02</v>
      </c>
      <c r="AA1303" s="18">
        <v>79.72</v>
      </c>
      <c r="AB1303" s="18">
        <v>82.42</v>
      </c>
      <c r="AC1303" s="18">
        <v>85.12</v>
      </c>
    </row>
    <row r="1304" spans="2:29" s="23" customFormat="1" ht="15" x14ac:dyDescent="0.25">
      <c r="B1304" s="21">
        <v>45561</v>
      </c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>
        <v>66.52</v>
      </c>
      <c r="V1304" s="18">
        <v>68.599999999999994</v>
      </c>
      <c r="W1304" s="18">
        <v>70.680000000000007</v>
      </c>
      <c r="X1304" s="18">
        <v>73.040000000000006</v>
      </c>
      <c r="Y1304" s="18">
        <v>75.64</v>
      </c>
      <c r="Z1304" s="18">
        <v>78.34</v>
      </c>
      <c r="AA1304" s="18">
        <v>81.040000000000006</v>
      </c>
      <c r="AB1304" s="18">
        <v>83.74</v>
      </c>
      <c r="AC1304" s="18">
        <v>86.44</v>
      </c>
    </row>
    <row r="1305" spans="2:29" s="23" customFormat="1" ht="15" x14ac:dyDescent="0.25">
      <c r="B1305" s="21">
        <v>45562</v>
      </c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>
        <v>66.33</v>
      </c>
      <c r="V1305" s="18">
        <v>68.39</v>
      </c>
      <c r="W1305" s="18">
        <v>70.459999999999994</v>
      </c>
      <c r="X1305" s="18">
        <v>72.819999999999993</v>
      </c>
      <c r="Y1305" s="18">
        <v>75.42</v>
      </c>
      <c r="Z1305" s="18">
        <v>78.12</v>
      </c>
      <c r="AA1305" s="18">
        <v>80.819999999999993</v>
      </c>
      <c r="AB1305" s="18">
        <v>83.52</v>
      </c>
      <c r="AC1305" s="18">
        <v>86.22</v>
      </c>
    </row>
    <row r="1306" spans="2:29" s="23" customFormat="1" ht="15" x14ac:dyDescent="0.25">
      <c r="B1306" s="21">
        <v>45565</v>
      </c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>
        <v>65.56</v>
      </c>
      <c r="V1306" s="18">
        <v>67.599999999999994</v>
      </c>
      <c r="W1306" s="18">
        <v>69.64</v>
      </c>
      <c r="X1306" s="18">
        <v>72.02</v>
      </c>
      <c r="Y1306" s="18">
        <v>74.66</v>
      </c>
      <c r="Z1306" s="18">
        <v>77.36</v>
      </c>
      <c r="AA1306" s="18">
        <v>80.06</v>
      </c>
      <c r="AB1306" s="18">
        <v>82.76</v>
      </c>
      <c r="AC1306" s="18">
        <v>85.46</v>
      </c>
    </row>
    <row r="1307" spans="2:29" s="23" customFormat="1" ht="15" x14ac:dyDescent="0.25">
      <c r="B1307" s="21">
        <v>45566</v>
      </c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>
        <v>63.61</v>
      </c>
      <c r="V1307" s="18">
        <v>65.569999999999993</v>
      </c>
      <c r="W1307" s="18">
        <v>67.510000000000005</v>
      </c>
      <c r="X1307" s="18">
        <v>69.63</v>
      </c>
      <c r="Y1307" s="18">
        <v>72.33</v>
      </c>
      <c r="Z1307" s="18">
        <v>75.03</v>
      </c>
      <c r="AA1307" s="18">
        <v>77.73</v>
      </c>
      <c r="AB1307" s="18">
        <v>80.430000000000007</v>
      </c>
      <c r="AC1307" s="18">
        <v>83.13</v>
      </c>
    </row>
    <row r="1308" spans="2:29" s="23" customFormat="1" ht="15" x14ac:dyDescent="0.25">
      <c r="B1308" s="21">
        <v>45567</v>
      </c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>
        <v>62.6</v>
      </c>
      <c r="V1308" s="18">
        <v>64.540000000000006</v>
      </c>
      <c r="W1308" s="18">
        <v>66.45</v>
      </c>
      <c r="X1308" s="18">
        <v>68.61</v>
      </c>
      <c r="Y1308" s="18">
        <v>71.31</v>
      </c>
      <c r="Z1308" s="18">
        <v>74.010000000000005</v>
      </c>
      <c r="AA1308" s="18">
        <v>76.709999999999994</v>
      </c>
      <c r="AB1308" s="18">
        <v>79.41</v>
      </c>
      <c r="AC1308" s="18">
        <v>82.11</v>
      </c>
    </row>
    <row r="1309" spans="2:29" s="23" customFormat="1" ht="15" x14ac:dyDescent="0.25">
      <c r="B1309" s="21">
        <v>45568</v>
      </c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>
        <v>62.76</v>
      </c>
      <c r="V1309" s="18">
        <v>64.709999999999994</v>
      </c>
      <c r="W1309" s="18">
        <v>66.650000000000006</v>
      </c>
      <c r="X1309" s="18">
        <v>68.92</v>
      </c>
      <c r="Y1309" s="18">
        <v>71.62</v>
      </c>
      <c r="Z1309" s="18">
        <v>74.319999999999993</v>
      </c>
      <c r="AA1309" s="18">
        <v>77.02</v>
      </c>
      <c r="AB1309" s="18">
        <v>79.72</v>
      </c>
      <c r="AC1309" s="18">
        <v>82.42</v>
      </c>
    </row>
    <row r="1310" spans="2:29" s="23" customFormat="1" ht="15" x14ac:dyDescent="0.25">
      <c r="B1310" s="21">
        <v>45569</v>
      </c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>
        <v>62.05</v>
      </c>
      <c r="V1310" s="18">
        <v>64.02</v>
      </c>
      <c r="W1310" s="18">
        <v>66.010000000000005</v>
      </c>
      <c r="X1310" s="18">
        <v>68.3</v>
      </c>
      <c r="Y1310" s="18">
        <v>71</v>
      </c>
      <c r="Z1310" s="18">
        <v>73.7</v>
      </c>
      <c r="AA1310" s="18">
        <v>76.400000000000006</v>
      </c>
      <c r="AB1310" s="18">
        <v>79.099999999999994</v>
      </c>
      <c r="AC1310" s="18">
        <v>81.8</v>
      </c>
    </row>
    <row r="1311" spans="2:29" s="23" customFormat="1" ht="15" x14ac:dyDescent="0.25">
      <c r="B1311" s="21">
        <v>45572</v>
      </c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>
        <v>61.76</v>
      </c>
      <c r="V1311" s="18">
        <v>63.78</v>
      </c>
      <c r="W1311" s="18">
        <v>65.819999999999993</v>
      </c>
      <c r="X1311" s="18">
        <v>68.099999999999994</v>
      </c>
      <c r="Y1311" s="18">
        <v>70.8</v>
      </c>
      <c r="Z1311" s="18">
        <v>73.5</v>
      </c>
      <c r="AA1311" s="18">
        <v>76.2</v>
      </c>
      <c r="AB1311" s="18">
        <v>78.900000000000006</v>
      </c>
      <c r="AC1311" s="18">
        <v>81.599999999999994</v>
      </c>
    </row>
    <row r="1312" spans="2:29" s="23" customFormat="1" ht="15" x14ac:dyDescent="0.25">
      <c r="B1312" s="21">
        <v>45573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>
        <v>60.29</v>
      </c>
      <c r="V1312" s="18">
        <v>62.31</v>
      </c>
      <c r="W1312" s="18">
        <v>64.34</v>
      </c>
      <c r="X1312" s="18">
        <v>66.7</v>
      </c>
      <c r="Y1312" s="18">
        <v>69.400000000000006</v>
      </c>
      <c r="Z1312" s="18">
        <v>72.099999999999994</v>
      </c>
      <c r="AA1312" s="18">
        <v>74.8</v>
      </c>
      <c r="AB1312" s="18">
        <v>77.5</v>
      </c>
      <c r="AC1312" s="18">
        <v>80.2</v>
      </c>
    </row>
    <row r="1313" spans="2:29" s="23" customFormat="1" ht="15" x14ac:dyDescent="0.25">
      <c r="B1313" s="21">
        <v>45574</v>
      </c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>
        <v>62.01</v>
      </c>
      <c r="V1313" s="18">
        <v>64.069999999999993</v>
      </c>
      <c r="W1313" s="18">
        <v>66.13</v>
      </c>
      <c r="X1313" s="18">
        <v>68.5</v>
      </c>
      <c r="Y1313" s="18">
        <v>71.2</v>
      </c>
      <c r="Z1313" s="18">
        <v>73.900000000000006</v>
      </c>
      <c r="AA1313" s="18">
        <v>76.599999999999994</v>
      </c>
      <c r="AB1313" s="18">
        <v>79.3</v>
      </c>
      <c r="AC1313" s="18">
        <v>82</v>
      </c>
    </row>
    <row r="1314" spans="2:29" s="23" customFormat="1" ht="15" x14ac:dyDescent="0.25">
      <c r="B1314" s="21">
        <v>45575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>
        <v>65</v>
      </c>
      <c r="V1314" s="18">
        <v>67.12</v>
      </c>
      <c r="W1314" s="18">
        <v>69.28</v>
      </c>
      <c r="X1314" s="18">
        <v>71.72</v>
      </c>
      <c r="Y1314" s="18">
        <v>74.42</v>
      </c>
      <c r="Z1314" s="18">
        <v>77.12</v>
      </c>
      <c r="AA1314" s="18">
        <v>79.819999999999993</v>
      </c>
      <c r="AB1314" s="18">
        <v>82.52</v>
      </c>
      <c r="AC1314" s="18">
        <v>85.22</v>
      </c>
    </row>
    <row r="1315" spans="2:29" s="23" customFormat="1" ht="15" x14ac:dyDescent="0.25">
      <c r="B1315" s="21">
        <v>45576</v>
      </c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>
        <v>64.62</v>
      </c>
      <c r="V1315" s="18">
        <v>66.73</v>
      </c>
      <c r="W1315" s="18">
        <v>68</v>
      </c>
      <c r="X1315" s="18">
        <v>71.239999999999995</v>
      </c>
      <c r="Y1315" s="18">
        <v>73.989999999999995</v>
      </c>
      <c r="Z1315" s="18">
        <v>76.739999999999995</v>
      </c>
      <c r="AA1315" s="18">
        <v>79.489999999999995</v>
      </c>
      <c r="AB1315" s="18">
        <v>82.24</v>
      </c>
      <c r="AC1315" s="18">
        <v>84.99</v>
      </c>
    </row>
    <row r="1316" spans="2:29" s="23" customFormat="1" ht="15" x14ac:dyDescent="0.25">
      <c r="B1316" s="21">
        <v>45579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>
        <v>65.97</v>
      </c>
      <c r="V1316" s="18">
        <v>68.12</v>
      </c>
      <c r="W1316" s="18">
        <v>70.3</v>
      </c>
      <c r="X1316" s="18">
        <v>72.709999999999994</v>
      </c>
      <c r="Y1316" s="18">
        <v>75.459999999999994</v>
      </c>
      <c r="Z1316" s="18">
        <v>78.209999999999994</v>
      </c>
      <c r="AA1316" s="18">
        <v>80.959999999999994</v>
      </c>
      <c r="AB1316" s="18">
        <v>83.71</v>
      </c>
      <c r="AC1316" s="18">
        <v>86.46</v>
      </c>
    </row>
    <row r="1317" spans="2:29" s="23" customFormat="1" ht="15" x14ac:dyDescent="0.25">
      <c r="B1317" s="21">
        <v>45580</v>
      </c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>
        <v>65.09</v>
      </c>
      <c r="V1317" s="18">
        <v>67.2</v>
      </c>
      <c r="W1317" s="18">
        <v>69.31</v>
      </c>
      <c r="X1317" s="18">
        <v>71.72</v>
      </c>
      <c r="Y1317" s="18">
        <v>74.47</v>
      </c>
      <c r="Z1317" s="18">
        <v>77.22</v>
      </c>
      <c r="AA1317" s="18">
        <v>79.97</v>
      </c>
      <c r="AB1317" s="18">
        <v>82.72</v>
      </c>
      <c r="AC1317" s="18">
        <v>85.47</v>
      </c>
    </row>
    <row r="1318" spans="2:29" s="23" customFormat="1" ht="15" x14ac:dyDescent="0.25">
      <c r="B1318" s="21">
        <v>45581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>
        <v>63.03</v>
      </c>
      <c r="V1318" s="18">
        <v>65.06</v>
      </c>
      <c r="W1318" s="18">
        <v>67.08</v>
      </c>
      <c r="X1318" s="18">
        <v>69.36</v>
      </c>
      <c r="Y1318" s="18">
        <v>72.11</v>
      </c>
      <c r="Z1318" s="18">
        <v>74.86</v>
      </c>
      <c r="AA1318" s="18">
        <v>77.61</v>
      </c>
      <c r="AB1318" s="18">
        <v>80.36</v>
      </c>
      <c r="AC1318" s="18">
        <v>83.11</v>
      </c>
    </row>
    <row r="1319" spans="2:29" s="23" customFormat="1" ht="15" x14ac:dyDescent="0.25">
      <c r="B1319" s="21">
        <v>45582</v>
      </c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>
        <v>62.98</v>
      </c>
      <c r="V1319" s="18">
        <v>64.98</v>
      </c>
      <c r="W1319" s="18">
        <v>66.98</v>
      </c>
      <c r="X1319" s="18">
        <v>69.260000000000005</v>
      </c>
      <c r="Y1319" s="18">
        <v>72.010000000000005</v>
      </c>
      <c r="Z1319" s="18">
        <v>74.760000000000005</v>
      </c>
      <c r="AA1319" s="18">
        <v>77.510000000000005</v>
      </c>
      <c r="AB1319" s="18">
        <v>80.260000000000005</v>
      </c>
      <c r="AC1319" s="18">
        <v>83.01</v>
      </c>
    </row>
    <row r="1320" spans="2:29" s="23" customFormat="1" ht="15" x14ac:dyDescent="0.25">
      <c r="B1320" s="21">
        <v>45583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>
        <v>62.28</v>
      </c>
      <c r="V1320" s="18">
        <v>64.23</v>
      </c>
      <c r="W1320" s="18">
        <v>66.2</v>
      </c>
      <c r="X1320" s="18">
        <v>68.47</v>
      </c>
      <c r="Y1320" s="18">
        <v>71.22</v>
      </c>
      <c r="Z1320" s="18">
        <v>73.97</v>
      </c>
      <c r="AA1320" s="18">
        <v>76.72</v>
      </c>
      <c r="AB1320" s="18">
        <v>79.47</v>
      </c>
      <c r="AC1320" s="18">
        <v>82.22</v>
      </c>
    </row>
    <row r="1321" spans="2:29" s="23" customFormat="1" ht="15" x14ac:dyDescent="0.25">
      <c r="B1321" s="21">
        <v>45586</v>
      </c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>
        <v>61.76</v>
      </c>
      <c r="V1321" s="18">
        <v>63.7</v>
      </c>
      <c r="W1321" s="18">
        <v>65.69</v>
      </c>
      <c r="X1321" s="18">
        <v>67.930000000000007</v>
      </c>
      <c r="Y1321" s="18">
        <v>70.680000000000007</v>
      </c>
      <c r="Z1321" s="18">
        <v>73.430000000000007</v>
      </c>
      <c r="AA1321" s="18">
        <v>76.180000000000007</v>
      </c>
      <c r="AB1321" s="18">
        <v>78.930000000000007</v>
      </c>
      <c r="AC1321" s="18">
        <v>81.680000000000007</v>
      </c>
    </row>
    <row r="1322" spans="2:29" s="23" customFormat="1" ht="15" x14ac:dyDescent="0.25">
      <c r="B1322" s="21">
        <v>45587</v>
      </c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>
        <v>62.25</v>
      </c>
      <c r="V1322" s="18">
        <v>64.19</v>
      </c>
      <c r="W1322" s="18">
        <v>66.180000000000007</v>
      </c>
      <c r="X1322" s="18">
        <v>68.45</v>
      </c>
      <c r="Y1322" s="18">
        <v>71.2</v>
      </c>
      <c r="Z1322" s="18">
        <v>73.95</v>
      </c>
      <c r="AA1322" s="18">
        <v>76.7</v>
      </c>
      <c r="AB1322" s="18">
        <v>79.45</v>
      </c>
      <c r="AC1322" s="18">
        <v>82.2</v>
      </c>
    </row>
    <row r="1323" spans="2:29" s="23" customFormat="1" ht="15" x14ac:dyDescent="0.25">
      <c r="B1323" s="21">
        <v>45588</v>
      </c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>
        <v>64.89</v>
      </c>
      <c r="V1323" s="18">
        <v>66.819999999999993</v>
      </c>
      <c r="W1323" s="18">
        <v>68.83</v>
      </c>
      <c r="X1323" s="18">
        <v>71.11</v>
      </c>
      <c r="Y1323" s="18">
        <v>73.86</v>
      </c>
      <c r="Z1323" s="18">
        <v>76.61</v>
      </c>
      <c r="AA1323" s="18">
        <v>79.36</v>
      </c>
      <c r="AB1323" s="18">
        <v>82.11</v>
      </c>
      <c r="AC1323" s="18">
        <v>84.86</v>
      </c>
    </row>
    <row r="1324" spans="2:29" s="23" customFormat="1" ht="15" x14ac:dyDescent="0.25">
      <c r="B1324" s="21">
        <v>45589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>
        <v>66.63</v>
      </c>
      <c r="V1324" s="18">
        <v>68.61</v>
      </c>
      <c r="W1324" s="18">
        <v>70.650000000000006</v>
      </c>
      <c r="X1324" s="18">
        <v>72.930000000000007</v>
      </c>
      <c r="Y1324" s="18">
        <v>75.680000000000007</v>
      </c>
      <c r="Z1324" s="18">
        <v>78.430000000000007</v>
      </c>
      <c r="AA1324" s="18">
        <v>81.180000000000007</v>
      </c>
      <c r="AB1324" s="18">
        <v>83.93</v>
      </c>
      <c r="AC1324" s="18">
        <v>86.68</v>
      </c>
    </row>
    <row r="1325" spans="2:29" s="23" customFormat="1" ht="15" x14ac:dyDescent="0.25">
      <c r="B1325" s="21">
        <v>45590</v>
      </c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>
        <v>66.97</v>
      </c>
      <c r="V1325" s="18">
        <v>69</v>
      </c>
      <c r="W1325" s="18">
        <v>71.09</v>
      </c>
      <c r="X1325" s="18">
        <v>73.430000000000007</v>
      </c>
      <c r="Y1325" s="18">
        <v>76.180000000000007</v>
      </c>
      <c r="Z1325" s="18">
        <v>78.930000000000007</v>
      </c>
      <c r="AA1325" s="18">
        <v>81.680000000000007</v>
      </c>
      <c r="AB1325" s="18">
        <v>84.39</v>
      </c>
      <c r="AC1325" s="18">
        <v>87.14</v>
      </c>
    </row>
    <row r="1326" spans="2:29" s="23" customFormat="1" ht="15" x14ac:dyDescent="0.25">
      <c r="B1326" s="21">
        <v>45593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>
        <v>66.400000000000006</v>
      </c>
      <c r="V1326" s="18">
        <v>68.39</v>
      </c>
      <c r="W1326" s="18">
        <v>70.47</v>
      </c>
      <c r="X1326" s="18">
        <v>72.83</v>
      </c>
      <c r="Y1326" s="18">
        <v>75.58</v>
      </c>
      <c r="Z1326" s="18">
        <v>78.33</v>
      </c>
      <c r="AA1326" s="18">
        <v>81.08</v>
      </c>
      <c r="AB1326" s="18">
        <v>83.83</v>
      </c>
      <c r="AC1326" s="18">
        <v>86.58</v>
      </c>
    </row>
    <row r="1327" spans="2:29" s="23" customFormat="1" ht="15" x14ac:dyDescent="0.25">
      <c r="B1327" s="21">
        <v>45594</v>
      </c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>
        <v>67.28</v>
      </c>
      <c r="V1327" s="18">
        <v>69.27</v>
      </c>
      <c r="W1327" s="18">
        <v>71.38</v>
      </c>
      <c r="X1327" s="18">
        <v>73.790000000000006</v>
      </c>
      <c r="Y1327" s="18">
        <v>76.540000000000006</v>
      </c>
      <c r="Z1327" s="18">
        <v>79.290000000000006</v>
      </c>
      <c r="AA1327" s="18">
        <v>82.04</v>
      </c>
      <c r="AB1327" s="18">
        <v>84.79</v>
      </c>
      <c r="AC1327" s="18">
        <v>87.54</v>
      </c>
    </row>
    <row r="1328" spans="2:29" s="23" customFormat="1" ht="15" x14ac:dyDescent="0.25">
      <c r="B1328" s="21">
        <v>45595</v>
      </c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>
        <v>65.47</v>
      </c>
      <c r="V1328" s="18">
        <v>67.459999999999994</v>
      </c>
      <c r="W1328" s="18">
        <v>69.53</v>
      </c>
      <c r="X1328" s="18">
        <v>71.94</v>
      </c>
      <c r="Y1328" s="18">
        <v>74.69</v>
      </c>
      <c r="Z1328" s="18">
        <v>77.44</v>
      </c>
      <c r="AA1328" s="18">
        <v>80.19</v>
      </c>
      <c r="AB1328" s="18">
        <v>82.94</v>
      </c>
      <c r="AC1328" s="18">
        <v>85.69</v>
      </c>
    </row>
    <row r="1329" spans="2:29" s="23" customFormat="1" ht="15" x14ac:dyDescent="0.25">
      <c r="B1329" s="21">
        <v>45596</v>
      </c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>
        <v>64.58</v>
      </c>
      <c r="V1329" s="18">
        <v>66.63</v>
      </c>
      <c r="W1329" s="18">
        <v>68.78</v>
      </c>
      <c r="X1329" s="18">
        <v>71.25</v>
      </c>
      <c r="Y1329" s="18">
        <v>74</v>
      </c>
      <c r="Z1329" s="18">
        <v>76.75</v>
      </c>
      <c r="AA1329" s="18">
        <v>79.5</v>
      </c>
      <c r="AB1329" s="18">
        <v>82.22</v>
      </c>
      <c r="AC1329" s="18">
        <v>84.97</v>
      </c>
    </row>
    <row r="1330" spans="2:29" s="23" customFormat="1" ht="15" x14ac:dyDescent="0.25">
      <c r="B1330" s="21">
        <v>45597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>
        <v>63.87</v>
      </c>
      <c r="V1330" s="18">
        <v>65.91</v>
      </c>
      <c r="W1330" s="18">
        <v>68.010000000000005</v>
      </c>
      <c r="X1330" s="18">
        <v>70.459999999999994</v>
      </c>
      <c r="Y1330" s="18">
        <v>73.209999999999994</v>
      </c>
      <c r="Z1330" s="18">
        <v>75.959999999999994</v>
      </c>
      <c r="AA1330" s="18">
        <v>78.709999999999994</v>
      </c>
      <c r="AB1330" s="18">
        <v>81.459999999999994</v>
      </c>
      <c r="AC1330" s="18">
        <v>84.21</v>
      </c>
    </row>
    <row r="1331" spans="2:29" s="23" customFormat="1" ht="15" x14ac:dyDescent="0.25">
      <c r="B1331" s="21">
        <v>45600</v>
      </c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>
        <v>65.22</v>
      </c>
      <c r="V1331" s="18">
        <v>67.290000000000006</v>
      </c>
      <c r="W1331" s="18">
        <v>69.45</v>
      </c>
      <c r="X1331" s="18">
        <v>71.91</v>
      </c>
      <c r="Y1331" s="18">
        <v>74.66</v>
      </c>
      <c r="Z1331" s="18">
        <v>77.41</v>
      </c>
      <c r="AA1331" s="18">
        <v>80.16</v>
      </c>
      <c r="AB1331" s="18">
        <v>82.91</v>
      </c>
      <c r="AC1331" s="18">
        <v>85.66</v>
      </c>
    </row>
    <row r="1332" spans="2:29" s="23" customFormat="1" ht="15" x14ac:dyDescent="0.25">
      <c r="B1332" s="21">
        <v>45601</v>
      </c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>
        <v>64.3</v>
      </c>
      <c r="V1332" s="18">
        <v>66.36</v>
      </c>
      <c r="W1332" s="18">
        <v>68.52</v>
      </c>
      <c r="X1332" s="18">
        <v>70.959999999999994</v>
      </c>
      <c r="Y1332" s="18">
        <v>73.66</v>
      </c>
      <c r="Z1332" s="18">
        <v>76.41</v>
      </c>
      <c r="AA1332" s="18">
        <v>79.16</v>
      </c>
      <c r="AB1332" s="18">
        <v>81.91</v>
      </c>
      <c r="AC1332" s="18">
        <v>84.66</v>
      </c>
    </row>
    <row r="1333" spans="2:29" s="23" customFormat="1" ht="15" x14ac:dyDescent="0.25">
      <c r="B1333" s="21">
        <v>45602</v>
      </c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>
        <v>63.76</v>
      </c>
      <c r="V1333" s="18">
        <v>65.73</v>
      </c>
      <c r="W1333" s="18">
        <v>67.819999999999993</v>
      </c>
      <c r="X1333" s="18">
        <v>70.22</v>
      </c>
      <c r="Y1333" s="18">
        <v>72.97</v>
      </c>
      <c r="Z1333" s="18">
        <v>75.72</v>
      </c>
      <c r="AA1333" s="18">
        <v>78.47</v>
      </c>
      <c r="AB1333" s="18">
        <v>81.22</v>
      </c>
      <c r="AC1333" s="18">
        <v>83.97</v>
      </c>
    </row>
    <row r="1334" spans="2:29" s="23" customFormat="1" ht="15" x14ac:dyDescent="0.25">
      <c r="B1334" s="21">
        <v>45603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>
        <v>66.040000000000006</v>
      </c>
      <c r="V1334" s="18">
        <v>68.06</v>
      </c>
      <c r="W1334" s="18">
        <v>70.150000000000006</v>
      </c>
      <c r="X1334" s="18">
        <v>72.56</v>
      </c>
      <c r="Y1334" s="18">
        <v>75.31</v>
      </c>
      <c r="Z1334" s="18">
        <v>78.06</v>
      </c>
      <c r="AA1334" s="18">
        <v>80.81</v>
      </c>
      <c r="AB1334" s="18">
        <v>83.56</v>
      </c>
      <c r="AC1334" s="18">
        <v>86.31</v>
      </c>
    </row>
    <row r="1335" spans="2:29" s="23" customFormat="1" ht="15" x14ac:dyDescent="0.25">
      <c r="B1335" s="21">
        <v>45604</v>
      </c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>
        <v>68.02</v>
      </c>
      <c r="V1335" s="18">
        <v>70.11</v>
      </c>
      <c r="W1335" s="18">
        <v>72.22</v>
      </c>
      <c r="X1335" s="18">
        <v>74.64</v>
      </c>
      <c r="Y1335" s="18">
        <v>77.39</v>
      </c>
      <c r="Z1335" s="18">
        <v>80.14</v>
      </c>
      <c r="AA1335" s="18">
        <v>82.89</v>
      </c>
      <c r="AB1335" s="18">
        <v>85.64</v>
      </c>
      <c r="AC1335" s="18">
        <v>88.39</v>
      </c>
    </row>
    <row r="1336" spans="2:29" s="23" customFormat="1" ht="15" x14ac:dyDescent="0.25">
      <c r="B1336" s="21">
        <v>45607</v>
      </c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>
        <v>67.569999999999993</v>
      </c>
      <c r="V1336" s="18">
        <v>69.64</v>
      </c>
      <c r="W1336" s="18">
        <v>71.73</v>
      </c>
      <c r="X1336" s="18">
        <v>74.11</v>
      </c>
      <c r="Y1336" s="18">
        <v>76.86</v>
      </c>
      <c r="Z1336" s="18">
        <v>79.66</v>
      </c>
      <c r="AA1336" s="18">
        <v>82.41</v>
      </c>
      <c r="AB1336" s="18">
        <v>85.16</v>
      </c>
      <c r="AC1336" s="18">
        <v>87.91</v>
      </c>
    </row>
    <row r="1337" spans="2:29" s="23" customFormat="1" ht="15" x14ac:dyDescent="0.25">
      <c r="B1337" s="21">
        <v>45608</v>
      </c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>
        <v>67.53</v>
      </c>
      <c r="V1337" s="18">
        <v>69.56</v>
      </c>
      <c r="W1337" s="18">
        <v>71.63</v>
      </c>
      <c r="X1337" s="18">
        <v>73.959999999999994</v>
      </c>
      <c r="Y1337" s="18">
        <v>76.709999999999994</v>
      </c>
      <c r="Z1337" s="18">
        <v>79.510000000000005</v>
      </c>
      <c r="AA1337" s="18">
        <v>82.26</v>
      </c>
      <c r="AB1337" s="18">
        <v>85.01</v>
      </c>
      <c r="AC1337" s="18">
        <v>87.76</v>
      </c>
    </row>
    <row r="1338" spans="2:29" s="23" customFormat="1" ht="15" x14ac:dyDescent="0.25">
      <c r="B1338" s="21">
        <v>45609</v>
      </c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>
        <v>66.31</v>
      </c>
      <c r="V1338" s="18">
        <v>68.33</v>
      </c>
      <c r="W1338" s="18">
        <v>70.41</v>
      </c>
      <c r="X1338" s="18">
        <v>72.739999999999995</v>
      </c>
      <c r="Y1338" s="18">
        <v>75.489999999999995</v>
      </c>
      <c r="Z1338" s="18">
        <v>78.3</v>
      </c>
      <c r="AA1338" s="18">
        <v>81.05</v>
      </c>
      <c r="AB1338" s="18">
        <v>83.8</v>
      </c>
      <c r="AC1338" s="18">
        <v>86.55</v>
      </c>
    </row>
    <row r="1339" spans="2:29" s="23" customFormat="1" ht="15" x14ac:dyDescent="0.25">
      <c r="B1339" s="21">
        <v>45610</v>
      </c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>
        <v>68.27</v>
      </c>
      <c r="V1339" s="18">
        <v>70.31</v>
      </c>
      <c r="W1339" s="18">
        <v>72.41</v>
      </c>
      <c r="X1339" s="18">
        <v>74.739999999999995</v>
      </c>
      <c r="Y1339" s="18">
        <v>77.489999999999995</v>
      </c>
      <c r="Z1339" s="18">
        <v>80.3</v>
      </c>
      <c r="AA1339" s="18">
        <v>83.05</v>
      </c>
      <c r="AB1339" s="18">
        <v>85.8</v>
      </c>
      <c r="AC1339" s="18">
        <v>88.55</v>
      </c>
    </row>
    <row r="1340" spans="2:29" s="23" customFormat="1" ht="15" x14ac:dyDescent="0.25">
      <c r="B1340" s="21">
        <v>45611</v>
      </c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>
        <v>68.010000000000005</v>
      </c>
      <c r="V1340" s="18">
        <v>70.08</v>
      </c>
      <c r="W1340" s="18">
        <v>72.19</v>
      </c>
      <c r="X1340" s="18">
        <v>74.56</v>
      </c>
      <c r="Y1340" s="18">
        <v>77.31</v>
      </c>
      <c r="Z1340" s="18">
        <v>80.11</v>
      </c>
      <c r="AA1340" s="18">
        <v>82.86</v>
      </c>
      <c r="AB1340" s="18">
        <v>85.61</v>
      </c>
      <c r="AC1340" s="18">
        <v>88.36</v>
      </c>
    </row>
    <row r="1341" spans="2:29" s="23" customFormat="1" ht="15" x14ac:dyDescent="0.25">
      <c r="B1341" s="21">
        <v>45614</v>
      </c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>
        <v>69.510000000000005</v>
      </c>
      <c r="V1341" s="18">
        <v>71.680000000000007</v>
      </c>
      <c r="W1341" s="18">
        <v>73.83</v>
      </c>
      <c r="X1341" s="18">
        <v>76.28</v>
      </c>
      <c r="Y1341" s="18">
        <v>79.03</v>
      </c>
      <c r="Z1341" s="18">
        <v>81.83</v>
      </c>
      <c r="AA1341" s="18">
        <v>84.58</v>
      </c>
      <c r="AB1341" s="18">
        <v>87.33</v>
      </c>
      <c r="AC1341" s="18">
        <v>90.08</v>
      </c>
    </row>
    <row r="1342" spans="2:29" s="23" customFormat="1" ht="15" x14ac:dyDescent="0.25">
      <c r="B1342" s="21">
        <v>45615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>
        <v>68.13</v>
      </c>
      <c r="V1342" s="18">
        <v>70.260000000000005</v>
      </c>
      <c r="W1342" s="18">
        <v>72.39</v>
      </c>
      <c r="X1342" s="18">
        <v>74.849999999999994</v>
      </c>
      <c r="Y1342" s="18">
        <v>77.599999999999994</v>
      </c>
      <c r="Z1342" s="18">
        <v>80.400000000000006</v>
      </c>
      <c r="AA1342" s="18">
        <v>83.15</v>
      </c>
      <c r="AB1342" s="18">
        <v>85.9</v>
      </c>
      <c r="AC1342" s="18">
        <v>88.65</v>
      </c>
    </row>
    <row r="1343" spans="2:29" s="23" customFormat="1" ht="15" x14ac:dyDescent="0.25">
      <c r="B1343" s="21">
        <v>45616</v>
      </c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>
        <v>68.38</v>
      </c>
      <c r="V1343" s="18">
        <v>70.53</v>
      </c>
      <c r="W1343" s="18">
        <v>72.67</v>
      </c>
      <c r="X1343" s="18">
        <v>75.13</v>
      </c>
      <c r="Y1343" s="18">
        <v>77.88</v>
      </c>
      <c r="Z1343" s="18">
        <v>80.680000000000007</v>
      </c>
      <c r="AA1343" s="18">
        <v>83.43</v>
      </c>
      <c r="AB1343" s="18">
        <v>86.18</v>
      </c>
      <c r="AC1343" s="18">
        <v>88.93</v>
      </c>
    </row>
    <row r="1344" spans="2:29" s="23" customFormat="1" ht="15" x14ac:dyDescent="0.25">
      <c r="B1344" s="21">
        <v>45617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>
        <v>69.989999999999995</v>
      </c>
      <c r="V1344" s="18">
        <v>72.180000000000007</v>
      </c>
      <c r="W1344" s="18">
        <v>74.34</v>
      </c>
      <c r="X1344" s="18">
        <v>76.8</v>
      </c>
      <c r="Y1344" s="18">
        <v>79.55</v>
      </c>
      <c r="Z1344" s="18">
        <v>82.35</v>
      </c>
      <c r="AA1344" s="18">
        <v>85.1</v>
      </c>
      <c r="AB1344" s="18">
        <v>87.85</v>
      </c>
      <c r="AC1344" s="18">
        <v>90.6</v>
      </c>
    </row>
    <row r="1345" spans="2:29" s="23" customFormat="1" ht="15" x14ac:dyDescent="0.25">
      <c r="B1345" s="21">
        <v>45618</v>
      </c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>
        <v>69.27</v>
      </c>
      <c r="V1345" s="18">
        <v>71.400000000000006</v>
      </c>
      <c r="W1345" s="18">
        <v>73.52</v>
      </c>
      <c r="X1345" s="18">
        <v>75.98</v>
      </c>
      <c r="Y1345" s="18">
        <v>78.73</v>
      </c>
      <c r="Z1345" s="18">
        <v>81.53</v>
      </c>
      <c r="AA1345" s="18">
        <v>84.28</v>
      </c>
      <c r="AB1345" s="18">
        <v>87.03</v>
      </c>
      <c r="AC1345" s="18">
        <v>89.78</v>
      </c>
    </row>
    <row r="1346" spans="2:29" s="23" customFormat="1" ht="15" x14ac:dyDescent="0.25">
      <c r="B1346" s="21">
        <v>45621</v>
      </c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>
        <v>69.86</v>
      </c>
      <c r="V1346" s="18">
        <v>71.989999999999995</v>
      </c>
      <c r="W1346" s="18">
        <v>74.12</v>
      </c>
      <c r="X1346" s="18">
        <v>76.55</v>
      </c>
      <c r="Y1346" s="18">
        <v>79.3</v>
      </c>
      <c r="Z1346" s="18">
        <v>82.1</v>
      </c>
      <c r="AA1346" s="18">
        <v>84.85</v>
      </c>
      <c r="AB1346" s="18">
        <v>87.6</v>
      </c>
      <c r="AC1346" s="18">
        <v>90.35</v>
      </c>
    </row>
    <row r="1347" spans="2:29" s="23" customFormat="1" ht="15" x14ac:dyDescent="0.25">
      <c r="B1347" s="21">
        <v>45622</v>
      </c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>
        <v>69.23</v>
      </c>
      <c r="V1347" s="18">
        <v>71.349999999999994</v>
      </c>
      <c r="W1347" s="18">
        <v>73.47</v>
      </c>
      <c r="X1347" s="18">
        <v>75.86</v>
      </c>
      <c r="Y1347" s="18">
        <v>78.61</v>
      </c>
      <c r="Z1347" s="18">
        <v>81.41</v>
      </c>
      <c r="AA1347" s="18">
        <v>84.16</v>
      </c>
      <c r="AB1347" s="18">
        <v>86.91</v>
      </c>
      <c r="AC1347" s="18">
        <v>89.66</v>
      </c>
    </row>
    <row r="1348" spans="2:29" s="23" customFormat="1" ht="15" x14ac:dyDescent="0.25">
      <c r="B1348" s="21">
        <v>45623</v>
      </c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>
        <v>68.47</v>
      </c>
      <c r="V1348" s="18">
        <v>70.58</v>
      </c>
      <c r="W1348" s="18">
        <v>72.69</v>
      </c>
      <c r="X1348" s="18">
        <v>75.099999999999994</v>
      </c>
      <c r="Y1348" s="18">
        <v>77.849999999999994</v>
      </c>
      <c r="Z1348" s="18">
        <v>80.650000000000006</v>
      </c>
      <c r="AA1348" s="18">
        <v>83.4</v>
      </c>
      <c r="AB1348" s="18">
        <v>86.15</v>
      </c>
      <c r="AC1348" s="18">
        <v>88.9</v>
      </c>
    </row>
    <row r="1349" spans="2:29" s="23" customFormat="1" ht="15" x14ac:dyDescent="0.25">
      <c r="B1349" s="21">
        <v>45624</v>
      </c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>
        <v>67.63</v>
      </c>
      <c r="V1349" s="18">
        <v>69.75</v>
      </c>
      <c r="W1349" s="18">
        <v>71.81</v>
      </c>
      <c r="X1349" s="18">
        <v>74.180000000000007</v>
      </c>
      <c r="Y1349" s="18">
        <v>76.930000000000007</v>
      </c>
      <c r="Z1349" s="18">
        <v>79.73</v>
      </c>
      <c r="AA1349" s="18">
        <v>82.48</v>
      </c>
      <c r="AB1349" s="18">
        <v>85.23</v>
      </c>
      <c r="AC1349" s="18">
        <v>87.98</v>
      </c>
    </row>
    <row r="1350" spans="2:29" s="23" customFormat="1" ht="15" x14ac:dyDescent="0.25">
      <c r="B1350" s="21">
        <v>45625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>
        <v>68.400000000000006</v>
      </c>
      <c r="V1350" s="18">
        <v>70.489999999999995</v>
      </c>
      <c r="W1350" s="18">
        <v>72.56</v>
      </c>
      <c r="X1350" s="18">
        <v>74.92</v>
      </c>
      <c r="Y1350" s="18">
        <v>77.67</v>
      </c>
      <c r="Z1350" s="18">
        <v>80.42</v>
      </c>
      <c r="AA1350" s="18">
        <v>83.17</v>
      </c>
      <c r="AB1350" s="18">
        <v>85.92</v>
      </c>
      <c r="AC1350" s="18">
        <v>88.67</v>
      </c>
    </row>
    <row r="1351" spans="2:29" s="23" customFormat="1" ht="15" x14ac:dyDescent="0.25">
      <c r="B1351" s="21">
        <v>45628</v>
      </c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>
        <v>68.83</v>
      </c>
      <c r="V1351" s="18">
        <v>70.95</v>
      </c>
      <c r="W1351" s="18">
        <v>72.95</v>
      </c>
      <c r="X1351" s="18">
        <v>75.14</v>
      </c>
      <c r="Y1351" s="18">
        <v>77.89</v>
      </c>
      <c r="Z1351" s="18">
        <v>80.64</v>
      </c>
      <c r="AA1351" s="18">
        <v>83.39</v>
      </c>
      <c r="AB1351" s="18">
        <v>86.14</v>
      </c>
      <c r="AC1351" s="18">
        <v>88.89</v>
      </c>
    </row>
    <row r="1352" spans="2:29" s="23" customFormat="1" ht="15" x14ac:dyDescent="0.25">
      <c r="B1352" s="21">
        <v>45629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>
        <v>68.489999999999995</v>
      </c>
      <c r="V1352" s="18">
        <v>70.58</v>
      </c>
      <c r="W1352" s="18">
        <v>72.569999999999993</v>
      </c>
      <c r="X1352" s="18">
        <v>74.760000000000005</v>
      </c>
      <c r="Y1352" s="18">
        <v>77.510000000000005</v>
      </c>
      <c r="Z1352" s="18">
        <v>80.260000000000005</v>
      </c>
      <c r="AA1352" s="18">
        <v>83.01</v>
      </c>
      <c r="AB1352" s="18">
        <v>85.76</v>
      </c>
      <c r="AC1352" s="18">
        <v>88.51</v>
      </c>
    </row>
    <row r="1353" spans="2:29" s="23" customFormat="1" ht="15" x14ac:dyDescent="0.25">
      <c r="B1353" s="21">
        <v>45630</v>
      </c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>
        <v>67.86</v>
      </c>
      <c r="V1353" s="18">
        <v>69.95</v>
      </c>
      <c r="W1353" s="18">
        <v>71.94</v>
      </c>
      <c r="X1353" s="18">
        <v>74.16</v>
      </c>
      <c r="Y1353" s="18">
        <v>76.91</v>
      </c>
      <c r="Z1353" s="18">
        <v>79.66</v>
      </c>
      <c r="AA1353" s="18">
        <v>82.41</v>
      </c>
      <c r="AB1353" s="18">
        <v>85.16</v>
      </c>
      <c r="AC1353" s="18">
        <v>87.91</v>
      </c>
    </row>
    <row r="1354" spans="2:29" s="23" customFormat="1" ht="15" x14ac:dyDescent="0.25">
      <c r="B1354" s="21">
        <v>45631</v>
      </c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>
        <v>67.34</v>
      </c>
      <c r="V1354" s="18">
        <v>69.430000000000007</v>
      </c>
      <c r="W1354" s="18">
        <v>71.44</v>
      </c>
      <c r="X1354" s="18">
        <v>73.680000000000007</v>
      </c>
      <c r="Y1354" s="18">
        <v>76.430000000000007</v>
      </c>
      <c r="Z1354" s="18">
        <v>79.180000000000007</v>
      </c>
      <c r="AA1354" s="18">
        <v>81.93</v>
      </c>
      <c r="AB1354" s="18">
        <v>84.68</v>
      </c>
      <c r="AC1354" s="18">
        <v>87.43</v>
      </c>
    </row>
    <row r="1355" spans="2:29" s="23" customFormat="1" ht="15" x14ac:dyDescent="0.25">
      <c r="B1355" s="21">
        <v>45632</v>
      </c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>
        <v>68.31</v>
      </c>
      <c r="V1355" s="18">
        <v>70.430000000000007</v>
      </c>
      <c r="W1355" s="18">
        <v>72.489999999999995</v>
      </c>
      <c r="X1355" s="18">
        <v>74.72</v>
      </c>
      <c r="Y1355" s="18">
        <v>77.47</v>
      </c>
      <c r="Z1355" s="18">
        <v>80.22</v>
      </c>
      <c r="AA1355" s="18">
        <v>82.97</v>
      </c>
      <c r="AB1355" s="18">
        <v>85.72</v>
      </c>
      <c r="AC1355" s="18">
        <v>88.47</v>
      </c>
    </row>
    <row r="1356" spans="2:29" s="23" customFormat="1" ht="15" x14ac:dyDescent="0.25">
      <c r="B1356" s="21">
        <v>45635</v>
      </c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>
        <v>66.37</v>
      </c>
      <c r="V1356" s="18">
        <v>68.430000000000007</v>
      </c>
      <c r="W1356" s="18">
        <v>70.44</v>
      </c>
      <c r="X1356" s="18">
        <v>72.680000000000007</v>
      </c>
      <c r="Y1356" s="18">
        <v>75.430000000000007</v>
      </c>
      <c r="Z1356" s="18">
        <v>78.180000000000007</v>
      </c>
      <c r="AA1356" s="18">
        <v>80.930000000000007</v>
      </c>
      <c r="AB1356" s="18">
        <v>83.68</v>
      </c>
      <c r="AC1356" s="18">
        <v>86.43</v>
      </c>
    </row>
    <row r="1357" spans="2:29" s="23" customFormat="1" ht="15" x14ac:dyDescent="0.25">
      <c r="B1357" s="21">
        <v>45636</v>
      </c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>
        <v>68.180000000000007</v>
      </c>
      <c r="V1357" s="18">
        <v>70.27</v>
      </c>
      <c r="W1357" s="18">
        <v>72.28</v>
      </c>
      <c r="X1357" s="18">
        <v>74.55</v>
      </c>
      <c r="Y1357" s="18">
        <v>77.3</v>
      </c>
      <c r="Z1357" s="18">
        <v>80.05</v>
      </c>
      <c r="AA1357" s="18">
        <v>82.8</v>
      </c>
      <c r="AB1357" s="18">
        <v>85.55</v>
      </c>
      <c r="AC1357" s="18">
        <v>88.3</v>
      </c>
    </row>
    <row r="1358" spans="2:29" s="23" customFormat="1" ht="15" x14ac:dyDescent="0.25">
      <c r="B1358" s="21">
        <v>45637</v>
      </c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>
        <v>68.63</v>
      </c>
      <c r="V1358" s="18">
        <v>70.75</v>
      </c>
      <c r="W1358" s="18">
        <v>72.77</v>
      </c>
      <c r="X1358" s="18">
        <v>75.040000000000006</v>
      </c>
      <c r="Y1358" s="18">
        <v>77.790000000000006</v>
      </c>
      <c r="Z1358" s="18">
        <v>80.540000000000006</v>
      </c>
      <c r="AA1358" s="18">
        <v>83.29</v>
      </c>
      <c r="AB1358" s="18">
        <v>86.04</v>
      </c>
      <c r="AC1358" s="18">
        <v>88.79</v>
      </c>
    </row>
    <row r="1359" spans="2:29" s="23" customFormat="1" ht="15" x14ac:dyDescent="0.25">
      <c r="B1359" s="21">
        <v>45638</v>
      </c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>
        <v>66.099999999999994</v>
      </c>
      <c r="V1359" s="18">
        <v>68.17</v>
      </c>
      <c r="W1359" s="18">
        <v>70.150000000000006</v>
      </c>
      <c r="X1359" s="18">
        <v>72.459999999999994</v>
      </c>
      <c r="Y1359" s="18">
        <v>75.209999999999994</v>
      </c>
      <c r="Z1359" s="18">
        <v>77.959999999999994</v>
      </c>
      <c r="AA1359" s="18">
        <v>80.709999999999994</v>
      </c>
      <c r="AB1359" s="18">
        <v>83.46</v>
      </c>
      <c r="AC1359" s="18">
        <v>86.21</v>
      </c>
    </row>
    <row r="1360" spans="2:29" s="23" customFormat="1" ht="15" x14ac:dyDescent="0.25">
      <c r="B1360" s="21">
        <v>45639</v>
      </c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>
        <v>64.430000000000007</v>
      </c>
      <c r="V1360" s="18">
        <v>66.47</v>
      </c>
      <c r="W1360" s="18">
        <v>68.459999999999994</v>
      </c>
      <c r="X1360" s="18">
        <v>70.77</v>
      </c>
      <c r="Y1360" s="18">
        <v>73.52</v>
      </c>
      <c r="Z1360" s="18">
        <v>76.27</v>
      </c>
      <c r="AA1360" s="18">
        <v>79.02</v>
      </c>
      <c r="AB1360" s="18">
        <v>81.77</v>
      </c>
      <c r="AC1360" s="18">
        <v>84.52</v>
      </c>
    </row>
    <row r="1361" spans="1:44" s="5" customFormat="1" x14ac:dyDescent="0.2">
      <c r="B1361" s="19"/>
      <c r="C1361" s="22" t="s">
        <v>20</v>
      </c>
      <c r="D1361" s="20"/>
      <c r="E1361" s="20"/>
      <c r="F1361" s="20"/>
      <c r="G1361" s="20"/>
      <c r="H1361" s="20"/>
      <c r="I1361" s="20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</row>
    <row r="1362" spans="1:44" s="5" customFormat="1" x14ac:dyDescent="0.2"/>
    <row r="1363" spans="1:44" s="5" customFormat="1" ht="15.75" x14ac:dyDescent="0.25">
      <c r="B1363" s="1" t="s">
        <v>21</v>
      </c>
      <c r="C1363" s="31"/>
      <c r="D1363" s="31"/>
      <c r="E1363" s="1" t="s">
        <v>26</v>
      </c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</row>
    <row r="1364" spans="1:44" s="5" customFormat="1" ht="15" x14ac:dyDescent="0.2">
      <c r="B1364" s="28" t="s">
        <v>12</v>
      </c>
      <c r="C1364" s="28">
        <f t="shared" ref="C1364:S1364" si="27">C4</f>
        <v>43709</v>
      </c>
      <c r="D1364" s="28">
        <f t="shared" si="27"/>
        <v>43739</v>
      </c>
      <c r="E1364" s="28">
        <f t="shared" si="27"/>
        <v>43770</v>
      </c>
      <c r="F1364" s="28">
        <f t="shared" si="27"/>
        <v>43800</v>
      </c>
      <c r="G1364" s="28">
        <f t="shared" si="27"/>
        <v>43831</v>
      </c>
      <c r="H1364" s="28">
        <f t="shared" si="27"/>
        <v>43891</v>
      </c>
      <c r="I1364" s="28">
        <f t="shared" si="27"/>
        <v>43983</v>
      </c>
      <c r="J1364" s="28">
        <f t="shared" si="27"/>
        <v>44075</v>
      </c>
      <c r="K1364" s="28">
        <f t="shared" si="27"/>
        <v>44166</v>
      </c>
      <c r="L1364" s="28">
        <f t="shared" si="27"/>
        <v>44256</v>
      </c>
      <c r="M1364" s="28">
        <f t="shared" si="27"/>
        <v>44348</v>
      </c>
      <c r="N1364" s="28">
        <f t="shared" si="27"/>
        <v>44440</v>
      </c>
      <c r="O1364" s="28">
        <f t="shared" si="27"/>
        <v>44531</v>
      </c>
      <c r="P1364" s="28">
        <f t="shared" si="27"/>
        <v>44621</v>
      </c>
      <c r="Q1364" s="28">
        <f t="shared" si="27"/>
        <v>44713</v>
      </c>
      <c r="R1364" s="28">
        <f t="shared" si="27"/>
        <v>44805</v>
      </c>
      <c r="S1364" s="28">
        <f t="shared" si="27"/>
        <v>44896</v>
      </c>
      <c r="T1364" s="28" t="s">
        <v>12</v>
      </c>
      <c r="U1364" s="28">
        <f t="shared" ref="U1364:AC1364" si="28">U4</f>
        <v>45627</v>
      </c>
      <c r="V1364" s="28">
        <f t="shared" si="28"/>
        <v>45992</v>
      </c>
      <c r="W1364" s="28">
        <f t="shared" si="28"/>
        <v>46357</v>
      </c>
      <c r="X1364" s="28">
        <f t="shared" si="28"/>
        <v>46722</v>
      </c>
      <c r="Y1364" s="28">
        <f t="shared" si="28"/>
        <v>47088</v>
      </c>
      <c r="Z1364" s="28">
        <f t="shared" si="28"/>
        <v>47453</v>
      </c>
      <c r="AA1364" s="28">
        <f t="shared" si="28"/>
        <v>47818</v>
      </c>
      <c r="AB1364" s="28">
        <f t="shared" si="28"/>
        <v>48183</v>
      </c>
      <c r="AC1364" s="28">
        <f t="shared" si="28"/>
        <v>48549</v>
      </c>
    </row>
    <row r="1365" spans="1:44" s="5" customFormat="1" ht="15" x14ac:dyDescent="0.25">
      <c r="B1365" s="21">
        <v>45611</v>
      </c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21">
        <f>B1365</f>
        <v>45611</v>
      </c>
      <c r="U1365" s="18">
        <v>68.010000000000005</v>
      </c>
      <c r="V1365" s="18">
        <v>70.08</v>
      </c>
      <c r="W1365" s="18">
        <v>72.19</v>
      </c>
      <c r="X1365" s="18">
        <v>74.56</v>
      </c>
      <c r="Y1365" s="18">
        <v>77.31</v>
      </c>
      <c r="Z1365" s="18">
        <v>80.11</v>
      </c>
      <c r="AA1365" s="18">
        <v>82.86</v>
      </c>
      <c r="AB1365" s="18">
        <v>85.61</v>
      </c>
      <c r="AC1365" s="18">
        <v>88.36</v>
      </c>
    </row>
    <row r="1366" spans="1:44" s="23" customFormat="1" ht="15" x14ac:dyDescent="0.25">
      <c r="B1366" s="21">
        <v>45639</v>
      </c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21">
        <f>B1366</f>
        <v>45639</v>
      </c>
      <c r="U1366" s="18">
        <v>64.430000000000007</v>
      </c>
      <c r="V1366" s="18">
        <v>66.47</v>
      </c>
      <c r="W1366" s="18">
        <v>68.459999999999994</v>
      </c>
      <c r="X1366" s="18">
        <v>70.77</v>
      </c>
      <c r="Y1366" s="18">
        <v>73.52</v>
      </c>
      <c r="Z1366" s="18">
        <v>76.27</v>
      </c>
      <c r="AA1366" s="18">
        <v>79.02</v>
      </c>
      <c r="AB1366" s="18">
        <v>81.77</v>
      </c>
      <c r="AC1366" s="18">
        <v>84.52</v>
      </c>
    </row>
    <row r="1367" spans="1:44" s="5" customFormat="1" ht="15" x14ac:dyDescent="0.2">
      <c r="B1367" s="48" t="s">
        <v>24</v>
      </c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30"/>
      <c r="T1367" s="48" t="s">
        <v>24</v>
      </c>
      <c r="U1367" s="18">
        <f t="shared" ref="U1367:AB1367" si="29">U1366-U1365</f>
        <v>-3.5799999999999983</v>
      </c>
      <c r="V1367" s="18">
        <f t="shared" si="29"/>
        <v>-3.6099999999999994</v>
      </c>
      <c r="W1367" s="18">
        <f t="shared" si="29"/>
        <v>-3.730000000000004</v>
      </c>
      <c r="X1367" s="18">
        <f t="shared" si="29"/>
        <v>-3.7900000000000063</v>
      </c>
      <c r="Y1367" s="18">
        <f t="shared" si="29"/>
        <v>-3.7900000000000063</v>
      </c>
      <c r="Z1367" s="18">
        <f t="shared" si="29"/>
        <v>-3.8400000000000034</v>
      </c>
      <c r="AA1367" s="18">
        <f t="shared" ref="AA1367" si="30">AA1366-AA1365</f>
        <v>-3.8400000000000034</v>
      </c>
      <c r="AB1367" s="18">
        <f t="shared" si="29"/>
        <v>-3.8400000000000034</v>
      </c>
      <c r="AC1367" s="18">
        <f t="shared" ref="AC1367" si="31">AC1366-AC1365</f>
        <v>-3.8400000000000034</v>
      </c>
    </row>
    <row r="1368" spans="1:44" s="5" customFormat="1" ht="15" x14ac:dyDescent="0.2">
      <c r="B1368" s="49"/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30"/>
      <c r="T1368" s="49"/>
      <c r="U1368" s="29">
        <f t="shared" ref="U1368:AB1368" si="32">U1367/U1365</f>
        <v>-5.2639317747390058E-2</v>
      </c>
      <c r="V1368" s="29">
        <f t="shared" si="32"/>
        <v>-5.1512557077625566E-2</v>
      </c>
      <c r="W1368" s="29">
        <f t="shared" si="32"/>
        <v>-5.1669206261255075E-2</v>
      </c>
      <c r="X1368" s="29">
        <f t="shared" si="32"/>
        <v>-5.0831545064377766E-2</v>
      </c>
      <c r="Y1368" s="29">
        <f t="shared" si="32"/>
        <v>-4.9023412236450729E-2</v>
      </c>
      <c r="Z1368" s="29">
        <f t="shared" si="32"/>
        <v>-4.7934090625390134E-2</v>
      </c>
      <c r="AA1368" s="29">
        <f t="shared" ref="AA1368" si="33">AA1367/AA1365</f>
        <v>-4.6343229543808873E-2</v>
      </c>
      <c r="AB1368" s="29">
        <f t="shared" si="32"/>
        <v>-4.4854573063894447E-2</v>
      </c>
      <c r="AC1368" s="29">
        <f t="shared" ref="AC1368" si="34">AC1367/AC1365</f>
        <v>-4.3458578542326882E-2</v>
      </c>
    </row>
    <row r="1369" spans="1:44" s="5" customFormat="1" x14ac:dyDescent="0.2">
      <c r="B1369" s="19"/>
      <c r="C1369" s="22" t="str">
        <f>C1361</f>
        <v>Fuente : Mercado Europeo CO2. Elaboración: Enérgitas (S.E.Iberia).</v>
      </c>
      <c r="D1369" s="20"/>
      <c r="E1369" s="20"/>
      <c r="F1369" s="20"/>
      <c r="G1369" s="20"/>
      <c r="H1369" s="20"/>
      <c r="I1369" s="20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35"/>
      <c r="U1369" s="20"/>
      <c r="V1369" s="20"/>
      <c r="W1369" s="20"/>
      <c r="X1369" s="20"/>
      <c r="Y1369" s="20"/>
      <c r="Z1369" s="20"/>
      <c r="AA1369" s="20"/>
      <c r="AB1369" s="20"/>
      <c r="AC1369" s="20"/>
    </row>
    <row r="1370" spans="1:44" s="5" customFormat="1" x14ac:dyDescent="0.2"/>
    <row r="1371" spans="1:44" s="5" customFormat="1" ht="15.75" x14ac:dyDescent="0.25">
      <c r="B1371" s="1" t="s">
        <v>21</v>
      </c>
      <c r="C1371" s="31"/>
      <c r="D1371" s="31"/>
      <c r="E1371" s="1" t="s">
        <v>27</v>
      </c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</row>
    <row r="1372" spans="1:44" ht="15" x14ac:dyDescent="0.2">
      <c r="A1372" s="5"/>
      <c r="B1372" s="28" t="s">
        <v>12</v>
      </c>
      <c r="C1372" s="28">
        <f>C1364</f>
        <v>43709</v>
      </c>
      <c r="D1372" s="28">
        <f t="shared" ref="D1372:AC1372" si="35">D1364</f>
        <v>43739</v>
      </c>
      <c r="E1372" s="28">
        <f t="shared" si="35"/>
        <v>43770</v>
      </c>
      <c r="F1372" s="28">
        <f t="shared" si="35"/>
        <v>43800</v>
      </c>
      <c r="G1372" s="28">
        <f t="shared" si="35"/>
        <v>43831</v>
      </c>
      <c r="H1372" s="28">
        <f t="shared" si="35"/>
        <v>43891</v>
      </c>
      <c r="I1372" s="28">
        <f t="shared" si="35"/>
        <v>43983</v>
      </c>
      <c r="J1372" s="28">
        <f t="shared" si="35"/>
        <v>44075</v>
      </c>
      <c r="K1372" s="28">
        <f t="shared" si="35"/>
        <v>44166</v>
      </c>
      <c r="L1372" s="28">
        <f t="shared" si="35"/>
        <v>44256</v>
      </c>
      <c r="M1372" s="28">
        <f t="shared" si="35"/>
        <v>44348</v>
      </c>
      <c r="N1372" s="28">
        <f t="shared" si="35"/>
        <v>44440</v>
      </c>
      <c r="O1372" s="28">
        <f t="shared" si="35"/>
        <v>44531</v>
      </c>
      <c r="P1372" s="28">
        <f t="shared" si="35"/>
        <v>44621</v>
      </c>
      <c r="Q1372" s="28">
        <f t="shared" si="35"/>
        <v>44713</v>
      </c>
      <c r="R1372" s="28">
        <f t="shared" si="35"/>
        <v>44805</v>
      </c>
      <c r="S1372" s="28">
        <f t="shared" si="35"/>
        <v>44896</v>
      </c>
      <c r="T1372" s="28" t="s">
        <v>12</v>
      </c>
      <c r="U1372" s="28">
        <f t="shared" si="35"/>
        <v>45627</v>
      </c>
      <c r="V1372" s="28">
        <f t="shared" si="35"/>
        <v>45992</v>
      </c>
      <c r="W1372" s="28">
        <f t="shared" si="35"/>
        <v>46357</v>
      </c>
      <c r="X1372" s="28">
        <f t="shared" si="35"/>
        <v>46722</v>
      </c>
      <c r="Y1372" s="28">
        <f t="shared" si="35"/>
        <v>47088</v>
      </c>
      <c r="Z1372" s="28">
        <f t="shared" si="35"/>
        <v>47453</v>
      </c>
      <c r="AA1372" s="28">
        <f t="shared" si="35"/>
        <v>47818</v>
      </c>
      <c r="AB1372" s="28">
        <f t="shared" si="35"/>
        <v>48183</v>
      </c>
      <c r="AC1372" s="28">
        <f t="shared" si="35"/>
        <v>48549</v>
      </c>
      <c r="AD1372" s="5"/>
      <c r="AE1372" s="5"/>
      <c r="AF1372" s="5"/>
      <c r="AG1372" s="5"/>
      <c r="AH1372" s="5"/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</row>
    <row r="1373" spans="1:44" s="23" customFormat="1" ht="15" x14ac:dyDescent="0.25">
      <c r="B1373" s="21">
        <f>B1366</f>
        <v>45639</v>
      </c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21">
        <f>B1373</f>
        <v>45639</v>
      </c>
      <c r="U1373" s="18">
        <f>U1366</f>
        <v>64.430000000000007</v>
      </c>
      <c r="V1373" s="18">
        <f t="shared" ref="V1373:AC1373" si="36">V1366</f>
        <v>66.47</v>
      </c>
      <c r="W1373" s="18">
        <f t="shared" si="36"/>
        <v>68.459999999999994</v>
      </c>
      <c r="X1373" s="18">
        <f t="shared" si="36"/>
        <v>70.77</v>
      </c>
      <c r="Y1373" s="18">
        <f t="shared" si="36"/>
        <v>73.52</v>
      </c>
      <c r="Z1373" s="18">
        <f t="shared" si="36"/>
        <v>76.27</v>
      </c>
      <c r="AA1373" s="18">
        <f t="shared" si="36"/>
        <v>79.02</v>
      </c>
      <c r="AB1373" s="18">
        <f t="shared" si="36"/>
        <v>81.77</v>
      </c>
      <c r="AC1373" s="18">
        <f t="shared" si="36"/>
        <v>84.52</v>
      </c>
    </row>
    <row r="1374" spans="1:44" ht="15" x14ac:dyDescent="0.2">
      <c r="A1374" s="5"/>
      <c r="B1374" s="48" t="s">
        <v>24</v>
      </c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30"/>
      <c r="T1374" s="48" t="s">
        <v>24</v>
      </c>
      <c r="U1374" s="36">
        <v>0</v>
      </c>
      <c r="V1374" s="18">
        <f>V1373-U1373</f>
        <v>2.039999999999992</v>
      </c>
      <c r="W1374" s="18">
        <f t="shared" ref="W1374:AC1374" si="37">W1373-V1373</f>
        <v>1.9899999999999949</v>
      </c>
      <c r="X1374" s="18">
        <f t="shared" si="37"/>
        <v>2.3100000000000023</v>
      </c>
      <c r="Y1374" s="18">
        <f t="shared" si="37"/>
        <v>2.75</v>
      </c>
      <c r="Z1374" s="18">
        <f t="shared" si="37"/>
        <v>2.75</v>
      </c>
      <c r="AA1374" s="18">
        <f t="shared" si="37"/>
        <v>2.75</v>
      </c>
      <c r="AB1374" s="18">
        <f t="shared" si="37"/>
        <v>2.75</v>
      </c>
      <c r="AC1374" s="18">
        <f t="shared" si="37"/>
        <v>2.75</v>
      </c>
      <c r="AD1374" s="5"/>
      <c r="AE1374" s="5"/>
      <c r="AF1374" s="5"/>
      <c r="AG1374" s="5"/>
      <c r="AH1374" s="5"/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</row>
    <row r="1375" spans="1:44" ht="15" x14ac:dyDescent="0.2">
      <c r="A1375" s="5"/>
      <c r="B1375" s="49"/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30"/>
      <c r="T1375" s="49"/>
      <c r="U1375" s="29"/>
      <c r="V1375" s="29">
        <f t="shared" ref="V1375:AC1375" si="38">V1374/U1373</f>
        <v>3.1662269129287469E-2</v>
      </c>
      <c r="W1375" s="29">
        <f t="shared" si="38"/>
        <v>2.993831803821265E-2</v>
      </c>
      <c r="X1375" s="29">
        <f t="shared" si="38"/>
        <v>3.3742331288343592E-2</v>
      </c>
      <c r="Y1375" s="29">
        <f t="shared" si="38"/>
        <v>3.885827327963827E-2</v>
      </c>
      <c r="Z1375" s="29">
        <f t="shared" si="38"/>
        <v>3.7404787812840047E-2</v>
      </c>
      <c r="AA1375" s="29">
        <f t="shared" si="38"/>
        <v>3.605611642847778E-2</v>
      </c>
      <c r="AB1375" s="29">
        <f t="shared" si="38"/>
        <v>3.4801316122500633E-2</v>
      </c>
      <c r="AC1375" s="29">
        <f t="shared" si="38"/>
        <v>3.363091598385716E-2</v>
      </c>
      <c r="AD1375" s="5"/>
      <c r="AE1375" s="5"/>
      <c r="AF1375" s="5"/>
      <c r="AG1375" s="5"/>
      <c r="AH1375" s="5"/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</row>
    <row r="1376" spans="1:44" s="5" customFormat="1" x14ac:dyDescent="0.2">
      <c r="B1376" s="19"/>
      <c r="C1376" s="22" t="str">
        <f>C1369</f>
        <v>Fuente : Mercado Europeo CO2. Elaboración: Enérgitas (S.E.Iberia).</v>
      </c>
      <c r="D1376" s="20"/>
      <c r="E1376" s="20"/>
      <c r="F1376" s="20"/>
      <c r="G1376" s="20"/>
      <c r="H1376" s="20"/>
      <c r="I1376" s="20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35"/>
      <c r="U1376" s="20"/>
      <c r="V1376" s="20"/>
      <c r="W1376" s="20"/>
      <c r="X1376" s="20"/>
      <c r="Y1376" s="20"/>
      <c r="Z1376" s="20"/>
      <c r="AA1376" s="20"/>
      <c r="AB1376" s="20"/>
      <c r="AC1376" s="20"/>
    </row>
    <row r="1377" spans="1:44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</row>
    <row r="1378" spans="1:44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</row>
    <row r="1379" spans="1:44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</row>
    <row r="1380" spans="1:44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</row>
    <row r="1381" spans="1:44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</row>
  </sheetData>
  <mergeCells count="4">
    <mergeCell ref="B1367:B1368"/>
    <mergeCell ref="B1374:B1375"/>
    <mergeCell ref="T1367:T1368"/>
    <mergeCell ref="T1374:T137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Juan Carlos Enamorado</cp:lastModifiedBy>
  <cp:lastPrinted>2009-09-02T12:29:37Z</cp:lastPrinted>
  <dcterms:created xsi:type="dcterms:W3CDTF">2009-09-02T12:12:27Z</dcterms:created>
  <dcterms:modified xsi:type="dcterms:W3CDTF">2024-12-16T18:03:07Z</dcterms:modified>
</cp:coreProperties>
</file>