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CLIENTES\ACOGEN\ACOGEN 2025\ee+\199 febrero\"/>
    </mc:Choice>
  </mc:AlternateContent>
  <xr:revisionPtr revIDLastSave="0" documentId="8_{623D0477-A0D3-4EFA-A19C-88BEA242C14F}" xr6:coauthVersionLast="47" xr6:coauthVersionMax="47" xr10:uidLastSave="{00000000-0000-0000-0000-000000000000}"/>
  <bookViews>
    <workbookView xWindow="-120" yWindow="-120" windowWidth="29040" windowHeight="15840" tabRatio="652" activeTab="1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79" l="1"/>
  <c r="F81" i="79" s="1"/>
  <c r="E80" i="79"/>
  <c r="F80" i="79" s="1"/>
  <c r="E79" i="79"/>
  <c r="F79" i="79" s="1"/>
  <c r="E78" i="79"/>
  <c r="F78" i="79" s="1"/>
  <c r="E77" i="79"/>
  <c r="F77" i="79" s="1"/>
  <c r="E76" i="79"/>
  <c r="F76" i="79" s="1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AC1413" i="80"/>
  <c r="AC1407" i="80"/>
  <c r="AC1408" i="80" s="1"/>
  <c r="AC7" i="80"/>
  <c r="AC6" i="80"/>
  <c r="AC5" i="80"/>
  <c r="AC4" i="80"/>
  <c r="AC1404" i="80" s="1"/>
  <c r="AC1412" i="80" s="1"/>
  <c r="AD1413" i="80" l="1"/>
  <c r="AB1413" i="80"/>
  <c r="AA1413" i="80"/>
  <c r="AC1414" i="80" s="1"/>
  <c r="AC1415" i="80" s="1"/>
  <c r="Z1413" i="80"/>
  <c r="Y1413" i="80"/>
  <c r="X1413" i="80"/>
  <c r="W1413" i="80"/>
  <c r="V1413" i="80"/>
  <c r="B1413" i="80"/>
  <c r="T1413" i="80" s="1"/>
  <c r="L102" i="79"/>
  <c r="J102" i="79"/>
  <c r="I102" i="79"/>
  <c r="AD1407" i="80"/>
  <c r="AD1408" i="80" s="1"/>
  <c r="AD7" i="80"/>
  <c r="AD6" i="80"/>
  <c r="AD5" i="80"/>
  <c r="AD4" i="80"/>
  <c r="AD1404" i="80" l="1"/>
  <c r="AD1412" i="80" s="1"/>
  <c r="AA1414" i="80"/>
  <c r="AA1415" i="80" s="1"/>
  <c r="D60" i="79"/>
  <c r="D61" i="79" s="1"/>
  <c r="Y1414" i="80"/>
  <c r="Y1415" i="80" s="1"/>
  <c r="V1414" i="80"/>
  <c r="V1415" i="80" s="1"/>
  <c r="AD1414" i="80"/>
  <c r="AD1415" i="80" s="1"/>
  <c r="W1414" i="80"/>
  <c r="W1415" i="80" s="1"/>
  <c r="X1414" i="80"/>
  <c r="X1415" i="80" s="1"/>
  <c r="Z1414" i="80"/>
  <c r="Z1415" i="80" s="1"/>
  <c r="AB1414" i="80"/>
  <c r="AB1415" i="80" s="1"/>
  <c r="AB1407" i="80"/>
  <c r="AB1408" i="80" s="1"/>
  <c r="V1407" i="80"/>
  <c r="V1408" i="80" s="1"/>
  <c r="W1407" i="80"/>
  <c r="W1408" i="80" s="1"/>
  <c r="X1407" i="80"/>
  <c r="X1408" i="80" s="1"/>
  <c r="Y1407" i="80"/>
  <c r="Y1408" i="80" s="1"/>
  <c r="Z1407" i="80"/>
  <c r="Z1408" i="80" s="1"/>
  <c r="AA1407" i="80"/>
  <c r="AA1408" i="80" s="1"/>
  <c r="AA7" i="80"/>
  <c r="AA6" i="80"/>
  <c r="AA5" i="80"/>
  <c r="AA4" i="80"/>
  <c r="C1409" i="80"/>
  <c r="C1416" i="80" s="1"/>
  <c r="L55" i="79"/>
  <c r="AF36" i="80"/>
  <c r="AA1404" i="80" l="1"/>
  <c r="AA1412" i="80" s="1"/>
  <c r="Z4" i="80"/>
  <c r="Z1404" i="80" l="1"/>
  <c r="Z1412" i="80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404" i="80" l="1"/>
  <c r="AB1412" i="80" s="1"/>
  <c r="Z7" i="80"/>
  <c r="Z5" i="80"/>
  <c r="AB6" i="80" l="1"/>
  <c r="AB7" i="80"/>
  <c r="AB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1404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Q1404" i="80" l="1"/>
  <c r="Q1412" i="80" s="1"/>
  <c r="P1404" i="80"/>
  <c r="P1412" i="80" s="1"/>
  <c r="C1404" i="80"/>
  <c r="C1412" i="80" s="1"/>
  <c r="O1404" i="80"/>
  <c r="O1412" i="80" s="1"/>
  <c r="N1404" i="80"/>
  <c r="N1412" i="80" s="1"/>
  <c r="G1404" i="80"/>
  <c r="G1412" i="80" s="1"/>
  <c r="D1404" i="80"/>
  <c r="D1412" i="80" s="1"/>
  <c r="M1404" i="80"/>
  <c r="M1412" i="80" s="1"/>
  <c r="L1404" i="80"/>
  <c r="L1412" i="80" s="1"/>
  <c r="Y1404" i="80"/>
  <c r="Y1412" i="80" s="1"/>
  <c r="K1404" i="80"/>
  <c r="K1412" i="80" s="1"/>
  <c r="J1404" i="80"/>
  <c r="J1412" i="80" s="1"/>
  <c r="R1404" i="80"/>
  <c r="R1412" i="80" s="1"/>
  <c r="V1404" i="80"/>
  <c r="V1412" i="80" s="1"/>
  <c r="I1404" i="80"/>
  <c r="I1412" i="80" s="1"/>
  <c r="U1404" i="80"/>
  <c r="U1412" i="80" s="1"/>
  <c r="H1404" i="80"/>
  <c r="H1412" i="80" s="1"/>
  <c r="F1404" i="80"/>
  <c r="F1412" i="80" s="1"/>
  <c r="S1404" i="80"/>
  <c r="S1412" i="80" s="1"/>
  <c r="E1404" i="80"/>
  <c r="E1412" i="80" s="1"/>
  <c r="X1404" i="80"/>
  <c r="X1412" i="80" s="1"/>
  <c r="W1412" i="80"/>
</calcChain>
</file>

<file path=xl/sharedStrings.xml><?xml version="1.0" encoding="utf-8"?>
<sst xmlns="http://schemas.openxmlformats.org/spreadsheetml/2006/main" count="49" uniqueCount="33">
  <si>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</si>
  <si>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</si>
  <si>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</si>
  <si>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</si>
  <si>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</si>
  <si>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</si>
  <si>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</si>
  <si>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</si>
  <si>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</si>
  <si>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</si>
  <si>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</si>
  <si>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</si>
  <si>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</si>
  <si>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</si>
  <si>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</si>
  <si>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</si>
  <si>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</si>
  <si>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</si>
  <si>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</si>
  <si>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</si>
  <si>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</si>
  <si>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</si>
  <si>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</si>
  <si>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</si>
  <si>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</si>
  <si>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</si>
  <si>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</si>
  <si>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Media 2025 Acumulada</t>
  </si>
  <si>
    <t>Año 2025</t>
  </si>
  <si>
    <t>Diferencia</t>
  </si>
  <si>
    <t>%</t>
  </si>
  <si>
    <t>Media FEB'25 Acumulada</t>
  </si>
  <si>
    <t>(hasta Vi 14 FEB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</si>
</sst>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39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1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6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68" fontId="26" fillId="26" borderId="9" xfId="34" applyNumberFormat="1" applyFont="1" applyFill="1" applyBorder="1" applyAlignment="1">
      <alignment horizontal="right" wrapText="1"/>
    </xf>
    <xf numFmtId="17" fontId="30" fillId="25" borderId="9" xfId="36" applyNumberFormat="1" applyFont="1" applyFill="1" applyBorder="1" applyAlignment="1">
      <alignment horizontal="center" vertical="center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7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Output1!$AD$9:$AD$1400</c:f>
              <c:numCache>
                <c:formatCode>0.0</c:formatCode>
                <c:ptCount val="1392"/>
                <c:pt idx="1353" formatCode="0.00">
                  <c:v>85.09</c:v>
                </c:pt>
                <c:pt idx="1354" formatCode="0.00">
                  <c:v>85.66</c:v>
                </c:pt>
                <c:pt idx="1355" formatCode="0.00">
                  <c:v>88.57</c:v>
                </c:pt>
                <c:pt idx="1356" formatCode="0.00">
                  <c:v>88.88</c:v>
                </c:pt>
                <c:pt idx="1357" formatCode="0.00">
                  <c:v>90.38</c:v>
                </c:pt>
                <c:pt idx="1358" formatCode="0.00">
                  <c:v>97.01</c:v>
                </c:pt>
                <c:pt idx="1359" formatCode="0.00">
                  <c:v>93.1</c:v>
                </c:pt>
                <c:pt idx="1360" formatCode="0.00">
                  <c:v>104.06</c:v>
                </c:pt>
                <c:pt idx="1361" formatCode="0.00">
                  <c:v>101.3</c:v>
                </c:pt>
                <c:pt idx="1362" formatCode="0.00">
                  <c:v>99.71</c:v>
                </c:pt>
                <c:pt idx="1363" formatCode="0.00">
                  <c:v>97.59</c:v>
                </c:pt>
                <c:pt idx="1364" formatCode="0.00">
                  <c:v>95.63</c:v>
                </c:pt>
                <c:pt idx="1365" formatCode="0.00">
                  <c:v>97.22</c:v>
                </c:pt>
                <c:pt idx="1366" formatCode="0.00">
                  <c:v>98.72</c:v>
                </c:pt>
                <c:pt idx="1367" formatCode="0.00">
                  <c:v>101.01</c:v>
                </c:pt>
                <c:pt idx="1368" formatCode="0.00">
                  <c:v>101.53</c:v>
                </c:pt>
                <c:pt idx="1369" formatCode="0.00">
                  <c:v>102.55</c:v>
                </c:pt>
                <c:pt idx="1370" formatCode="0.00">
                  <c:v>102.85</c:v>
                </c:pt>
                <c:pt idx="1371" formatCode="0.00">
                  <c:v>103.79</c:v>
                </c:pt>
                <c:pt idx="1372" formatCode="0.00">
                  <c:v>104.52</c:v>
                </c:pt>
                <c:pt idx="1373" formatCode="0.00">
                  <c:v>104.82</c:v>
                </c:pt>
                <c:pt idx="1374" formatCode="0.00">
                  <c:v>103.42</c:v>
                </c:pt>
                <c:pt idx="1375" formatCode="0.00">
                  <c:v>105.38</c:v>
                </c:pt>
                <c:pt idx="1376" formatCode="0.00">
                  <c:v>106.39</c:v>
                </c:pt>
                <c:pt idx="1377" formatCode="0.00">
                  <c:v>101.28</c:v>
                </c:pt>
                <c:pt idx="1378" formatCode="0.00">
                  <c:v>103.06</c:v>
                </c:pt>
                <c:pt idx="1379" formatCode="0.00">
                  <c:v>105.84</c:v>
                </c:pt>
                <c:pt idx="1380" formatCode="0.00">
                  <c:v>105.45</c:v>
                </c:pt>
                <c:pt idx="1381" formatCode="0.00">
                  <c:v>106.69</c:v>
                </c:pt>
                <c:pt idx="1382" formatCode="0.00">
                  <c:v>103.36</c:v>
                </c:pt>
                <c:pt idx="1383" formatCode="0.00">
                  <c:v>102.99</c:v>
                </c:pt>
                <c:pt idx="1384" formatCode="0.00">
                  <c:v>103.16</c:v>
                </c:pt>
                <c:pt idx="1385" formatCode="0.00">
                  <c:v>103.96</c:v>
                </c:pt>
                <c:pt idx="1386" formatCode="0.00">
                  <c:v>104.38</c:v>
                </c:pt>
                <c:pt idx="1387" formatCode="0.00">
                  <c:v>104.96</c:v>
                </c:pt>
                <c:pt idx="1388" formatCode="0.00">
                  <c:v>104.67</c:v>
                </c:pt>
                <c:pt idx="1389" formatCode="0.00">
                  <c:v>102.33</c:v>
                </c:pt>
                <c:pt idx="1390" formatCode="0.00">
                  <c:v>99.8</c:v>
                </c:pt>
                <c:pt idx="1391" formatCode="0.00">
                  <c:v>101.63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Output1!$AB$9:$AB$1400</c:f>
              <c:numCache>
                <c:formatCode>0.0</c:formatCode>
                <c:ptCount val="1392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  <c:pt idx="1307" formatCode="0.00">
                  <c:v>83.71</c:v>
                </c:pt>
                <c:pt idx="1308" formatCode="0.00">
                  <c:v>82.72</c:v>
                </c:pt>
                <c:pt idx="1309" formatCode="0.00">
                  <c:v>80.36</c:v>
                </c:pt>
                <c:pt idx="1310" formatCode="0.00">
                  <c:v>80.260000000000005</c:v>
                </c:pt>
                <c:pt idx="1311" formatCode="0.00">
                  <c:v>79.47</c:v>
                </c:pt>
                <c:pt idx="1312" formatCode="0.00">
                  <c:v>78.930000000000007</c:v>
                </c:pt>
                <c:pt idx="1313" formatCode="0.00">
                  <c:v>79.45</c:v>
                </c:pt>
                <c:pt idx="1314" formatCode="0.00">
                  <c:v>82.11</c:v>
                </c:pt>
                <c:pt idx="1315" formatCode="0.00">
                  <c:v>83.93</c:v>
                </c:pt>
                <c:pt idx="1316" formatCode="0.00">
                  <c:v>84.39</c:v>
                </c:pt>
                <c:pt idx="1317" formatCode="0.00">
                  <c:v>83.83</c:v>
                </c:pt>
                <c:pt idx="1318" formatCode="0.00">
                  <c:v>84.79</c:v>
                </c:pt>
                <c:pt idx="1319" formatCode="0.00">
                  <c:v>82.94</c:v>
                </c:pt>
                <c:pt idx="1320" formatCode="0.00">
                  <c:v>82.22</c:v>
                </c:pt>
                <c:pt idx="1321" formatCode="0.00">
                  <c:v>81.459999999999994</c:v>
                </c:pt>
                <c:pt idx="1322" formatCode="0.00">
                  <c:v>82.91</c:v>
                </c:pt>
                <c:pt idx="1323" formatCode="0.00">
                  <c:v>81.91</c:v>
                </c:pt>
                <c:pt idx="1324" formatCode="0.00">
                  <c:v>81.22</c:v>
                </c:pt>
                <c:pt idx="1325" formatCode="0.00">
                  <c:v>83.56</c:v>
                </c:pt>
                <c:pt idx="1326" formatCode="0.00">
                  <c:v>85.64</c:v>
                </c:pt>
                <c:pt idx="1327" formatCode="0.00">
                  <c:v>85.16</c:v>
                </c:pt>
                <c:pt idx="1328" formatCode="0.00">
                  <c:v>85.01</c:v>
                </c:pt>
                <c:pt idx="1329" formatCode="0.00">
                  <c:v>83.8</c:v>
                </c:pt>
                <c:pt idx="1330" formatCode="0.00">
                  <c:v>85.8</c:v>
                </c:pt>
                <c:pt idx="1331" formatCode="0.00">
                  <c:v>85.61</c:v>
                </c:pt>
                <c:pt idx="1332" formatCode="0.00">
                  <c:v>87.33</c:v>
                </c:pt>
                <c:pt idx="1333" formatCode="0.00">
                  <c:v>85.9</c:v>
                </c:pt>
                <c:pt idx="1334" formatCode="0.00">
                  <c:v>86.18</c:v>
                </c:pt>
                <c:pt idx="1335" formatCode="0.00">
                  <c:v>87.85</c:v>
                </c:pt>
                <c:pt idx="1336" formatCode="0.00">
                  <c:v>87.03</c:v>
                </c:pt>
                <c:pt idx="1337" formatCode="0.00">
                  <c:v>87.6</c:v>
                </c:pt>
                <c:pt idx="1338" formatCode="0.00">
                  <c:v>86.91</c:v>
                </c:pt>
                <c:pt idx="1339" formatCode="0.00">
                  <c:v>86.15</c:v>
                </c:pt>
                <c:pt idx="1340" formatCode="0.00">
                  <c:v>85.23</c:v>
                </c:pt>
                <c:pt idx="1341" formatCode="0.00">
                  <c:v>85.92</c:v>
                </c:pt>
                <c:pt idx="1342" formatCode="0.00">
                  <c:v>86.14</c:v>
                </c:pt>
                <c:pt idx="1343" formatCode="0.00">
                  <c:v>85.76</c:v>
                </c:pt>
                <c:pt idx="1344" formatCode="0.00">
                  <c:v>85.16</c:v>
                </c:pt>
                <c:pt idx="1345" formatCode="0.00">
                  <c:v>84.68</c:v>
                </c:pt>
                <c:pt idx="1346" formatCode="0.00">
                  <c:v>85.72</c:v>
                </c:pt>
                <c:pt idx="1347" formatCode="0.00">
                  <c:v>83.68</c:v>
                </c:pt>
                <c:pt idx="1348" formatCode="0.00">
                  <c:v>85.55</c:v>
                </c:pt>
                <c:pt idx="1349" formatCode="0.00">
                  <c:v>86.04</c:v>
                </c:pt>
                <c:pt idx="1350" formatCode="0.00">
                  <c:v>83.46</c:v>
                </c:pt>
                <c:pt idx="1351" formatCode="0.00">
                  <c:v>81.77</c:v>
                </c:pt>
                <c:pt idx="1352" formatCode="0.00">
                  <c:v>80.069999999999993</c:v>
                </c:pt>
                <c:pt idx="1353" formatCode="0.00">
                  <c:v>79.59</c:v>
                </c:pt>
                <c:pt idx="1354" formatCode="0.00">
                  <c:v>80.16</c:v>
                </c:pt>
                <c:pt idx="1355" formatCode="0.00">
                  <c:v>83.07</c:v>
                </c:pt>
                <c:pt idx="1356" formatCode="0.00">
                  <c:v>83.88</c:v>
                </c:pt>
                <c:pt idx="1357" formatCode="0.00">
                  <c:v>85.38</c:v>
                </c:pt>
                <c:pt idx="1358" formatCode="0.00">
                  <c:v>89.81</c:v>
                </c:pt>
                <c:pt idx="1359" formatCode="0.00">
                  <c:v>88.1</c:v>
                </c:pt>
                <c:pt idx="1360" formatCode="0.00">
                  <c:v>95.96</c:v>
                </c:pt>
                <c:pt idx="1361" formatCode="0.00">
                  <c:v>94.3</c:v>
                </c:pt>
                <c:pt idx="1362" formatCode="0.00">
                  <c:v>92.71</c:v>
                </c:pt>
                <c:pt idx="1363" formatCode="0.00">
                  <c:v>91.09</c:v>
                </c:pt>
                <c:pt idx="1364" formatCode="0.00">
                  <c:v>89.13</c:v>
                </c:pt>
                <c:pt idx="1365" formatCode="0.00">
                  <c:v>90.72</c:v>
                </c:pt>
                <c:pt idx="1366" formatCode="0.00">
                  <c:v>92.22</c:v>
                </c:pt>
                <c:pt idx="1367" formatCode="0.00">
                  <c:v>94.51</c:v>
                </c:pt>
                <c:pt idx="1368" formatCode="0.00">
                  <c:v>94.83</c:v>
                </c:pt>
                <c:pt idx="1369" formatCode="0.00">
                  <c:v>95.85</c:v>
                </c:pt>
                <c:pt idx="1370" formatCode="0.00">
                  <c:v>96.15</c:v>
                </c:pt>
                <c:pt idx="1371" formatCode="0.00">
                  <c:v>97.09</c:v>
                </c:pt>
                <c:pt idx="1372" formatCode="0.00">
                  <c:v>97.82</c:v>
                </c:pt>
                <c:pt idx="1373" formatCode="0.00">
                  <c:v>98.12</c:v>
                </c:pt>
                <c:pt idx="1374" formatCode="0.00">
                  <c:v>96.72</c:v>
                </c:pt>
                <c:pt idx="1375" formatCode="0.00">
                  <c:v>98.68</c:v>
                </c:pt>
                <c:pt idx="1376" formatCode="0.00">
                  <c:v>99.69</c:v>
                </c:pt>
                <c:pt idx="1377" formatCode="0.00">
                  <c:v>95.68</c:v>
                </c:pt>
                <c:pt idx="1378" formatCode="0.00">
                  <c:v>97.12</c:v>
                </c:pt>
                <c:pt idx="1379" formatCode="0.00">
                  <c:v>99.94</c:v>
                </c:pt>
                <c:pt idx="1380" formatCode="0.00">
                  <c:v>99.55</c:v>
                </c:pt>
                <c:pt idx="1381" formatCode="0.00">
                  <c:v>100.79</c:v>
                </c:pt>
                <c:pt idx="1382" formatCode="0.00">
                  <c:v>97.46</c:v>
                </c:pt>
                <c:pt idx="1383" formatCode="0.00">
                  <c:v>97.09</c:v>
                </c:pt>
                <c:pt idx="1384" formatCode="0.00">
                  <c:v>97.26</c:v>
                </c:pt>
                <c:pt idx="1385" formatCode="0.00">
                  <c:v>98.06</c:v>
                </c:pt>
                <c:pt idx="1386" formatCode="0.00">
                  <c:v>98.48</c:v>
                </c:pt>
                <c:pt idx="1387" formatCode="0.00">
                  <c:v>99.06</c:v>
                </c:pt>
                <c:pt idx="1388" formatCode="0.00">
                  <c:v>98.77</c:v>
                </c:pt>
                <c:pt idx="1389" formatCode="0.00">
                  <c:v>96.43</c:v>
                </c:pt>
                <c:pt idx="1390" formatCode="0.00">
                  <c:v>93.9</c:v>
                </c:pt>
                <c:pt idx="1391" formatCode="0.00">
                  <c:v>95.73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Output1!$AA$9:$AA$1400</c:f>
              <c:numCache>
                <c:formatCode>0.0</c:formatCode>
                <c:ptCount val="1392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  <c:pt idx="1307" formatCode="0.00">
                  <c:v>80.959999999999994</c:v>
                </c:pt>
                <c:pt idx="1308" formatCode="0.00">
                  <c:v>79.97</c:v>
                </c:pt>
                <c:pt idx="1309" formatCode="0.00">
                  <c:v>77.61</c:v>
                </c:pt>
                <c:pt idx="1310" formatCode="0.00">
                  <c:v>77.510000000000005</c:v>
                </c:pt>
                <c:pt idx="1311" formatCode="0.00">
                  <c:v>76.72</c:v>
                </c:pt>
                <c:pt idx="1312" formatCode="0.00">
                  <c:v>76.180000000000007</c:v>
                </c:pt>
                <c:pt idx="1313" formatCode="0.00">
                  <c:v>76.7</c:v>
                </c:pt>
                <c:pt idx="1314" formatCode="0.00">
                  <c:v>79.36</c:v>
                </c:pt>
                <c:pt idx="1315" formatCode="0.00">
                  <c:v>81.180000000000007</c:v>
                </c:pt>
                <c:pt idx="1316" formatCode="0.00">
                  <c:v>81.680000000000007</c:v>
                </c:pt>
                <c:pt idx="1317" formatCode="0.00">
                  <c:v>81.08</c:v>
                </c:pt>
                <c:pt idx="1318" formatCode="0.00">
                  <c:v>82.04</c:v>
                </c:pt>
                <c:pt idx="1319" formatCode="0.00">
                  <c:v>80.19</c:v>
                </c:pt>
                <c:pt idx="1320" formatCode="0.00">
                  <c:v>79.5</c:v>
                </c:pt>
                <c:pt idx="1321" formatCode="0.00">
                  <c:v>78.709999999999994</c:v>
                </c:pt>
                <c:pt idx="1322" formatCode="0.00">
                  <c:v>80.16</c:v>
                </c:pt>
                <c:pt idx="1323" formatCode="0.00">
                  <c:v>79.16</c:v>
                </c:pt>
                <c:pt idx="1324" formatCode="0.00">
                  <c:v>78.47</c:v>
                </c:pt>
                <c:pt idx="1325" formatCode="0.00">
                  <c:v>80.81</c:v>
                </c:pt>
                <c:pt idx="1326" formatCode="0.00">
                  <c:v>82.89</c:v>
                </c:pt>
                <c:pt idx="1327" formatCode="0.00">
                  <c:v>82.41</c:v>
                </c:pt>
                <c:pt idx="1328" formatCode="0.00">
                  <c:v>82.26</c:v>
                </c:pt>
                <c:pt idx="1329" formatCode="0.00">
                  <c:v>81.05</c:v>
                </c:pt>
                <c:pt idx="1330" formatCode="0.00">
                  <c:v>83.05</c:v>
                </c:pt>
                <c:pt idx="1331" formatCode="0.00">
                  <c:v>82.86</c:v>
                </c:pt>
                <c:pt idx="1332" formatCode="0.00">
                  <c:v>84.58</c:v>
                </c:pt>
                <c:pt idx="1333" formatCode="0.00">
                  <c:v>83.15</c:v>
                </c:pt>
                <c:pt idx="1334" formatCode="0.00">
                  <c:v>83.43</c:v>
                </c:pt>
                <c:pt idx="1335" formatCode="0.00">
                  <c:v>85.1</c:v>
                </c:pt>
                <c:pt idx="1336" formatCode="0.00">
                  <c:v>84.28</c:v>
                </c:pt>
                <c:pt idx="1337" formatCode="0.00">
                  <c:v>84.85</c:v>
                </c:pt>
                <c:pt idx="1338" formatCode="0.00">
                  <c:v>84.16</c:v>
                </c:pt>
                <c:pt idx="1339" formatCode="0.00">
                  <c:v>83.4</c:v>
                </c:pt>
                <c:pt idx="1340" formatCode="0.00">
                  <c:v>82.48</c:v>
                </c:pt>
                <c:pt idx="1341" formatCode="0.00">
                  <c:v>83.17</c:v>
                </c:pt>
                <c:pt idx="1342" formatCode="0.00">
                  <c:v>83.39</c:v>
                </c:pt>
                <c:pt idx="1343" formatCode="0.00">
                  <c:v>83.01</c:v>
                </c:pt>
                <c:pt idx="1344" formatCode="0.00">
                  <c:v>82.41</c:v>
                </c:pt>
                <c:pt idx="1345" formatCode="0.00">
                  <c:v>81.93</c:v>
                </c:pt>
                <c:pt idx="1346" formatCode="0.00">
                  <c:v>82.97</c:v>
                </c:pt>
                <c:pt idx="1347" formatCode="0.00">
                  <c:v>80.930000000000007</c:v>
                </c:pt>
                <c:pt idx="1348" formatCode="0.00">
                  <c:v>82.8</c:v>
                </c:pt>
                <c:pt idx="1349" formatCode="0.00">
                  <c:v>83.29</c:v>
                </c:pt>
                <c:pt idx="1350" formatCode="0.00">
                  <c:v>80.709999999999994</c:v>
                </c:pt>
                <c:pt idx="1351" formatCode="0.00">
                  <c:v>79.02</c:v>
                </c:pt>
                <c:pt idx="1352" formatCode="0.00">
                  <c:v>77.319999999999993</c:v>
                </c:pt>
                <c:pt idx="1353" formatCode="0.00">
                  <c:v>76.84</c:v>
                </c:pt>
                <c:pt idx="1354" formatCode="0.00">
                  <c:v>77.41</c:v>
                </c:pt>
                <c:pt idx="1355" formatCode="0.00">
                  <c:v>80.319999999999993</c:v>
                </c:pt>
                <c:pt idx="1356" formatCode="0.00">
                  <c:v>80.88</c:v>
                </c:pt>
                <c:pt idx="1357" formatCode="0.00">
                  <c:v>82.38</c:v>
                </c:pt>
                <c:pt idx="1358" formatCode="0.00">
                  <c:v>86.21</c:v>
                </c:pt>
                <c:pt idx="1359" formatCode="0.00">
                  <c:v>87.13</c:v>
                </c:pt>
                <c:pt idx="1360" formatCode="0.00">
                  <c:v>91.91</c:v>
                </c:pt>
                <c:pt idx="1361" formatCode="0.00">
                  <c:v>90.8</c:v>
                </c:pt>
                <c:pt idx="1362" formatCode="0.00">
                  <c:v>89.21</c:v>
                </c:pt>
                <c:pt idx="1363" formatCode="0.00">
                  <c:v>87.84</c:v>
                </c:pt>
                <c:pt idx="1364" formatCode="0.00">
                  <c:v>85.88</c:v>
                </c:pt>
                <c:pt idx="1365" formatCode="0.00">
                  <c:v>87.47</c:v>
                </c:pt>
                <c:pt idx="1366" formatCode="0.00">
                  <c:v>88.97</c:v>
                </c:pt>
                <c:pt idx="1367" formatCode="0.00">
                  <c:v>91.26</c:v>
                </c:pt>
                <c:pt idx="1368" formatCode="0.00">
                  <c:v>91.48</c:v>
                </c:pt>
                <c:pt idx="1369" formatCode="0.00">
                  <c:v>92.5</c:v>
                </c:pt>
                <c:pt idx="1370" formatCode="0.00">
                  <c:v>92.8</c:v>
                </c:pt>
                <c:pt idx="1371" formatCode="0.00">
                  <c:v>93.74</c:v>
                </c:pt>
                <c:pt idx="1372" formatCode="0.00">
                  <c:v>94.47</c:v>
                </c:pt>
                <c:pt idx="1373" formatCode="0.00">
                  <c:v>94.77</c:v>
                </c:pt>
                <c:pt idx="1374" formatCode="0.00">
                  <c:v>93.37</c:v>
                </c:pt>
                <c:pt idx="1375" formatCode="0.00">
                  <c:v>95.33</c:v>
                </c:pt>
                <c:pt idx="1376" formatCode="0.00">
                  <c:v>96.34</c:v>
                </c:pt>
                <c:pt idx="1377" formatCode="0.00">
                  <c:v>92.88</c:v>
                </c:pt>
                <c:pt idx="1378" formatCode="0.00">
                  <c:v>94.15</c:v>
                </c:pt>
                <c:pt idx="1379" formatCode="0.00">
                  <c:v>96.99</c:v>
                </c:pt>
                <c:pt idx="1380" formatCode="0.00">
                  <c:v>96.6</c:v>
                </c:pt>
                <c:pt idx="1381" formatCode="0.00">
                  <c:v>97.84</c:v>
                </c:pt>
                <c:pt idx="1382" formatCode="0.00">
                  <c:v>94.51</c:v>
                </c:pt>
                <c:pt idx="1383" formatCode="0.00">
                  <c:v>94.14</c:v>
                </c:pt>
                <c:pt idx="1384" formatCode="0.00">
                  <c:v>94.31</c:v>
                </c:pt>
                <c:pt idx="1385" formatCode="0.00">
                  <c:v>95.11</c:v>
                </c:pt>
                <c:pt idx="1386" formatCode="0.00">
                  <c:v>95.53</c:v>
                </c:pt>
                <c:pt idx="1387" formatCode="0.00">
                  <c:v>96.11</c:v>
                </c:pt>
                <c:pt idx="1388" formatCode="0.00">
                  <c:v>95.82</c:v>
                </c:pt>
                <c:pt idx="1389" formatCode="0.00">
                  <c:v>93.48</c:v>
                </c:pt>
                <c:pt idx="1390" formatCode="0.00">
                  <c:v>90.95</c:v>
                </c:pt>
                <c:pt idx="1391" formatCode="0.00">
                  <c:v>92.78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Output1!$Z$9:$Z$1400</c:f>
              <c:numCache>
                <c:formatCode>0.0</c:formatCode>
                <c:ptCount val="1392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  <c:pt idx="1307" formatCode="0.00">
                  <c:v>78.209999999999994</c:v>
                </c:pt>
                <c:pt idx="1308" formatCode="0.00">
                  <c:v>77.22</c:v>
                </c:pt>
                <c:pt idx="1309" formatCode="0.00">
                  <c:v>74.86</c:v>
                </c:pt>
                <c:pt idx="1310" formatCode="0.00">
                  <c:v>74.760000000000005</c:v>
                </c:pt>
                <c:pt idx="1311" formatCode="0.00">
                  <c:v>73.97</c:v>
                </c:pt>
                <c:pt idx="1312" formatCode="0.00">
                  <c:v>73.430000000000007</c:v>
                </c:pt>
                <c:pt idx="1313" formatCode="0.00">
                  <c:v>73.95</c:v>
                </c:pt>
                <c:pt idx="1314" formatCode="0.00">
                  <c:v>76.61</c:v>
                </c:pt>
                <c:pt idx="1315" formatCode="0.00">
                  <c:v>78.430000000000007</c:v>
                </c:pt>
                <c:pt idx="1316" formatCode="0.00">
                  <c:v>78.930000000000007</c:v>
                </c:pt>
                <c:pt idx="1317" formatCode="0.00">
                  <c:v>78.33</c:v>
                </c:pt>
                <c:pt idx="1318" formatCode="0.00">
                  <c:v>79.290000000000006</c:v>
                </c:pt>
                <c:pt idx="1319" formatCode="0.00">
                  <c:v>77.44</c:v>
                </c:pt>
                <c:pt idx="1320" formatCode="0.00">
                  <c:v>76.75</c:v>
                </c:pt>
                <c:pt idx="1321" formatCode="0.00">
                  <c:v>75.959999999999994</c:v>
                </c:pt>
                <c:pt idx="1322" formatCode="0.00">
                  <c:v>77.41</c:v>
                </c:pt>
                <c:pt idx="1323" formatCode="0.00">
                  <c:v>76.41</c:v>
                </c:pt>
                <c:pt idx="1324" formatCode="0.00">
                  <c:v>75.72</c:v>
                </c:pt>
                <c:pt idx="1325" formatCode="0.00">
                  <c:v>78.06</c:v>
                </c:pt>
                <c:pt idx="1326" formatCode="0.00">
                  <c:v>80.14</c:v>
                </c:pt>
                <c:pt idx="1327" formatCode="0.00">
                  <c:v>79.66</c:v>
                </c:pt>
                <c:pt idx="1328" formatCode="0.00">
                  <c:v>79.510000000000005</c:v>
                </c:pt>
                <c:pt idx="1329" formatCode="0.00">
                  <c:v>78.3</c:v>
                </c:pt>
                <c:pt idx="1330" formatCode="0.00">
                  <c:v>80.3</c:v>
                </c:pt>
                <c:pt idx="1331" formatCode="0.00">
                  <c:v>80.11</c:v>
                </c:pt>
                <c:pt idx="1332" formatCode="0.00">
                  <c:v>81.83</c:v>
                </c:pt>
                <c:pt idx="1333" formatCode="0.00">
                  <c:v>80.400000000000006</c:v>
                </c:pt>
                <c:pt idx="1334" formatCode="0.00">
                  <c:v>80.680000000000007</c:v>
                </c:pt>
                <c:pt idx="1335" formatCode="0.00">
                  <c:v>82.35</c:v>
                </c:pt>
                <c:pt idx="1336" formatCode="0.00">
                  <c:v>81.53</c:v>
                </c:pt>
                <c:pt idx="1337" formatCode="0.00">
                  <c:v>82.1</c:v>
                </c:pt>
                <c:pt idx="1338" formatCode="0.00">
                  <c:v>81.41</c:v>
                </c:pt>
                <c:pt idx="1339" formatCode="0.00">
                  <c:v>80.650000000000006</c:v>
                </c:pt>
                <c:pt idx="1340" formatCode="0.00">
                  <c:v>79.73</c:v>
                </c:pt>
                <c:pt idx="1341" formatCode="0.00">
                  <c:v>80.42</c:v>
                </c:pt>
                <c:pt idx="1342" formatCode="0.00">
                  <c:v>80.64</c:v>
                </c:pt>
                <c:pt idx="1343" formatCode="0.00">
                  <c:v>80.260000000000005</c:v>
                </c:pt>
                <c:pt idx="1344" formatCode="0.00">
                  <c:v>79.66</c:v>
                </c:pt>
                <c:pt idx="1345" formatCode="0.00">
                  <c:v>79.180000000000007</c:v>
                </c:pt>
                <c:pt idx="1346" formatCode="0.00">
                  <c:v>80.22</c:v>
                </c:pt>
                <c:pt idx="1347" formatCode="0.00">
                  <c:v>78.180000000000007</c:v>
                </c:pt>
                <c:pt idx="1348" formatCode="0.00">
                  <c:v>80.05</c:v>
                </c:pt>
                <c:pt idx="1349" formatCode="0.00">
                  <c:v>80.540000000000006</c:v>
                </c:pt>
                <c:pt idx="1350" formatCode="0.00">
                  <c:v>77.959999999999994</c:v>
                </c:pt>
                <c:pt idx="1351" formatCode="0.00">
                  <c:v>76.27</c:v>
                </c:pt>
                <c:pt idx="1352" formatCode="0.00">
                  <c:v>74.569999999999993</c:v>
                </c:pt>
                <c:pt idx="1353" formatCode="0.00">
                  <c:v>74.09</c:v>
                </c:pt>
                <c:pt idx="1354" formatCode="0.00">
                  <c:v>74.66</c:v>
                </c:pt>
                <c:pt idx="1355" formatCode="0.00">
                  <c:v>77.569999999999993</c:v>
                </c:pt>
                <c:pt idx="1356" formatCode="0.00">
                  <c:v>78.13</c:v>
                </c:pt>
                <c:pt idx="1357" formatCode="0.00">
                  <c:v>79.63</c:v>
                </c:pt>
                <c:pt idx="1358" formatCode="0.00">
                  <c:v>82.61</c:v>
                </c:pt>
                <c:pt idx="1359" formatCode="0.00">
                  <c:v>83.41</c:v>
                </c:pt>
                <c:pt idx="1360" formatCode="0.00">
                  <c:v>87.86</c:v>
                </c:pt>
                <c:pt idx="1361" formatCode="0.00">
                  <c:v>87.3</c:v>
                </c:pt>
                <c:pt idx="1362" formatCode="0.00">
                  <c:v>85.71</c:v>
                </c:pt>
                <c:pt idx="1363" formatCode="0.00">
                  <c:v>84.59</c:v>
                </c:pt>
                <c:pt idx="1364" formatCode="0.00">
                  <c:v>82.63</c:v>
                </c:pt>
                <c:pt idx="1365" formatCode="0.00">
                  <c:v>84.22</c:v>
                </c:pt>
                <c:pt idx="1366" formatCode="0.00">
                  <c:v>85.72</c:v>
                </c:pt>
                <c:pt idx="1367" formatCode="0.00">
                  <c:v>88.01</c:v>
                </c:pt>
                <c:pt idx="1368" formatCode="0.00">
                  <c:v>88.13</c:v>
                </c:pt>
                <c:pt idx="1369" formatCode="0.00">
                  <c:v>89.15</c:v>
                </c:pt>
                <c:pt idx="1370" formatCode="0.00">
                  <c:v>89.45</c:v>
                </c:pt>
                <c:pt idx="1371" formatCode="0.00">
                  <c:v>90.39</c:v>
                </c:pt>
                <c:pt idx="1372" formatCode="0.00">
                  <c:v>91.12</c:v>
                </c:pt>
                <c:pt idx="1373" formatCode="0.00">
                  <c:v>91.42</c:v>
                </c:pt>
                <c:pt idx="1374" formatCode="0.00">
                  <c:v>90.02</c:v>
                </c:pt>
                <c:pt idx="1375" formatCode="0.00">
                  <c:v>91.98</c:v>
                </c:pt>
                <c:pt idx="1376" formatCode="0.00">
                  <c:v>92.99</c:v>
                </c:pt>
                <c:pt idx="1377" formatCode="0.00">
                  <c:v>90.08</c:v>
                </c:pt>
                <c:pt idx="1378" formatCode="0.00">
                  <c:v>91.18</c:v>
                </c:pt>
                <c:pt idx="1379" formatCode="0.00">
                  <c:v>94.04</c:v>
                </c:pt>
                <c:pt idx="1380" formatCode="0.00">
                  <c:v>93.65</c:v>
                </c:pt>
                <c:pt idx="1381" formatCode="0.00">
                  <c:v>94.89</c:v>
                </c:pt>
                <c:pt idx="1382" formatCode="0.00">
                  <c:v>91.56</c:v>
                </c:pt>
                <c:pt idx="1383" formatCode="0.00">
                  <c:v>91.19</c:v>
                </c:pt>
                <c:pt idx="1384" formatCode="0.00">
                  <c:v>91.36</c:v>
                </c:pt>
                <c:pt idx="1385" formatCode="0.00">
                  <c:v>92.16</c:v>
                </c:pt>
                <c:pt idx="1386" formatCode="0.00">
                  <c:v>92.58</c:v>
                </c:pt>
                <c:pt idx="1387" formatCode="0.00">
                  <c:v>93.16</c:v>
                </c:pt>
                <c:pt idx="1388" formatCode="0.00">
                  <c:v>92.87</c:v>
                </c:pt>
                <c:pt idx="1389" formatCode="0.00">
                  <c:v>90.53</c:v>
                </c:pt>
                <c:pt idx="1390" formatCode="0.00">
                  <c:v>88</c:v>
                </c:pt>
                <c:pt idx="1391" formatCode="0.00">
                  <c:v>89.83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Output1!$Y$9:$Y$1400</c:f>
              <c:numCache>
                <c:formatCode>0.0</c:formatCode>
                <c:ptCount val="1392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  <c:pt idx="1307" formatCode="0.00">
                  <c:v>75.459999999999994</c:v>
                </c:pt>
                <c:pt idx="1308" formatCode="0.00">
                  <c:v>74.47</c:v>
                </c:pt>
                <c:pt idx="1309" formatCode="0.00">
                  <c:v>72.11</c:v>
                </c:pt>
                <c:pt idx="1310" formatCode="0.00">
                  <c:v>72.010000000000005</c:v>
                </c:pt>
                <c:pt idx="1311" formatCode="0.00">
                  <c:v>71.22</c:v>
                </c:pt>
                <c:pt idx="1312" formatCode="0.00">
                  <c:v>70.680000000000007</c:v>
                </c:pt>
                <c:pt idx="1313" formatCode="0.00">
                  <c:v>71.2</c:v>
                </c:pt>
                <c:pt idx="1314" formatCode="0.00">
                  <c:v>73.86</c:v>
                </c:pt>
                <c:pt idx="1315" formatCode="0.00">
                  <c:v>75.680000000000007</c:v>
                </c:pt>
                <c:pt idx="1316" formatCode="0.00">
                  <c:v>76.180000000000007</c:v>
                </c:pt>
                <c:pt idx="1317" formatCode="0.00">
                  <c:v>75.58</c:v>
                </c:pt>
                <c:pt idx="1318" formatCode="0.00">
                  <c:v>76.540000000000006</c:v>
                </c:pt>
                <c:pt idx="1319" formatCode="0.00">
                  <c:v>74.69</c:v>
                </c:pt>
                <c:pt idx="1320" formatCode="0.00">
                  <c:v>74</c:v>
                </c:pt>
                <c:pt idx="1321" formatCode="0.00">
                  <c:v>73.209999999999994</c:v>
                </c:pt>
                <c:pt idx="1322" formatCode="0.00">
                  <c:v>74.66</c:v>
                </c:pt>
                <c:pt idx="1323" formatCode="0.00">
                  <c:v>73.66</c:v>
                </c:pt>
                <c:pt idx="1324" formatCode="0.00">
                  <c:v>72.97</c:v>
                </c:pt>
                <c:pt idx="1325" formatCode="0.00">
                  <c:v>75.31</c:v>
                </c:pt>
                <c:pt idx="1326" formatCode="0.00">
                  <c:v>77.39</c:v>
                </c:pt>
                <c:pt idx="1327" formatCode="0.00">
                  <c:v>76.86</c:v>
                </c:pt>
                <c:pt idx="1328" formatCode="0.00">
                  <c:v>76.709999999999994</c:v>
                </c:pt>
                <c:pt idx="1329" formatCode="0.00">
                  <c:v>75.489999999999995</c:v>
                </c:pt>
                <c:pt idx="1330" formatCode="0.00">
                  <c:v>77.489999999999995</c:v>
                </c:pt>
                <c:pt idx="1331" formatCode="0.00">
                  <c:v>77.31</c:v>
                </c:pt>
                <c:pt idx="1332" formatCode="0.00">
                  <c:v>79.03</c:v>
                </c:pt>
                <c:pt idx="1333" formatCode="0.00">
                  <c:v>77.599999999999994</c:v>
                </c:pt>
                <c:pt idx="1334" formatCode="0.00">
                  <c:v>77.88</c:v>
                </c:pt>
                <c:pt idx="1335" formatCode="0.00">
                  <c:v>79.55</c:v>
                </c:pt>
                <c:pt idx="1336" formatCode="0.00">
                  <c:v>78.73</c:v>
                </c:pt>
                <c:pt idx="1337" formatCode="0.00">
                  <c:v>79.3</c:v>
                </c:pt>
                <c:pt idx="1338" formatCode="0.00">
                  <c:v>78.61</c:v>
                </c:pt>
                <c:pt idx="1339" formatCode="0.00">
                  <c:v>77.849999999999994</c:v>
                </c:pt>
                <c:pt idx="1340" formatCode="0.00">
                  <c:v>76.930000000000007</c:v>
                </c:pt>
                <c:pt idx="1341" formatCode="0.00">
                  <c:v>77.67</c:v>
                </c:pt>
                <c:pt idx="1342" formatCode="0.00">
                  <c:v>77.89</c:v>
                </c:pt>
                <c:pt idx="1343" formatCode="0.00">
                  <c:v>77.510000000000005</c:v>
                </c:pt>
                <c:pt idx="1344" formatCode="0.00">
                  <c:v>76.91</c:v>
                </c:pt>
                <c:pt idx="1345" formatCode="0.00">
                  <c:v>76.430000000000007</c:v>
                </c:pt>
                <c:pt idx="1346" formatCode="0.00">
                  <c:v>77.47</c:v>
                </c:pt>
                <c:pt idx="1347" formatCode="0.00">
                  <c:v>75.430000000000007</c:v>
                </c:pt>
                <c:pt idx="1348" formatCode="0.00">
                  <c:v>77.3</c:v>
                </c:pt>
                <c:pt idx="1349" formatCode="0.00">
                  <c:v>77.790000000000006</c:v>
                </c:pt>
                <c:pt idx="1350" formatCode="0.00">
                  <c:v>75.209999999999994</c:v>
                </c:pt>
                <c:pt idx="1351" formatCode="0.00">
                  <c:v>73.52</c:v>
                </c:pt>
                <c:pt idx="1352" formatCode="0.00">
                  <c:v>71.819999999999993</c:v>
                </c:pt>
                <c:pt idx="1353" formatCode="0.00">
                  <c:v>71.34</c:v>
                </c:pt>
                <c:pt idx="1354" formatCode="0.00">
                  <c:v>71.91</c:v>
                </c:pt>
                <c:pt idx="1355" formatCode="0.00">
                  <c:v>74.819999999999993</c:v>
                </c:pt>
                <c:pt idx="1356" formatCode="0.00">
                  <c:v>75.38</c:v>
                </c:pt>
                <c:pt idx="1357" formatCode="0.00">
                  <c:v>76.88</c:v>
                </c:pt>
                <c:pt idx="1358" formatCode="0.00">
                  <c:v>79.11</c:v>
                </c:pt>
                <c:pt idx="1359" formatCode="0.00">
                  <c:v>79.739999999999995</c:v>
                </c:pt>
                <c:pt idx="1360" formatCode="0.00">
                  <c:v>83.81</c:v>
                </c:pt>
                <c:pt idx="1361" formatCode="0.00">
                  <c:v>83.8</c:v>
                </c:pt>
                <c:pt idx="1362" formatCode="0.00">
                  <c:v>82.21</c:v>
                </c:pt>
                <c:pt idx="1363" formatCode="0.00">
                  <c:v>81.569999999999993</c:v>
                </c:pt>
                <c:pt idx="1364" formatCode="0.00">
                  <c:v>79.61</c:v>
                </c:pt>
                <c:pt idx="1365" formatCode="0.00">
                  <c:v>81.02</c:v>
                </c:pt>
                <c:pt idx="1366" formatCode="0.00">
                  <c:v>82.52</c:v>
                </c:pt>
                <c:pt idx="1367" formatCode="0.00">
                  <c:v>84.81</c:v>
                </c:pt>
                <c:pt idx="1368" formatCode="0.00">
                  <c:v>84.88</c:v>
                </c:pt>
                <c:pt idx="1369" formatCode="0.00">
                  <c:v>85.9</c:v>
                </c:pt>
                <c:pt idx="1370" formatCode="0.00">
                  <c:v>86.2</c:v>
                </c:pt>
                <c:pt idx="1371" formatCode="0.00">
                  <c:v>87.14</c:v>
                </c:pt>
                <c:pt idx="1372" formatCode="0.00">
                  <c:v>87.87</c:v>
                </c:pt>
                <c:pt idx="1373" formatCode="0.00">
                  <c:v>88.17</c:v>
                </c:pt>
                <c:pt idx="1374" formatCode="0.00">
                  <c:v>86.77</c:v>
                </c:pt>
                <c:pt idx="1375" formatCode="0.00">
                  <c:v>88.73</c:v>
                </c:pt>
                <c:pt idx="1376" formatCode="0.00">
                  <c:v>89.74</c:v>
                </c:pt>
                <c:pt idx="1377" formatCode="0.00">
                  <c:v>87.28</c:v>
                </c:pt>
                <c:pt idx="1378" formatCode="0.00">
                  <c:v>88.21</c:v>
                </c:pt>
                <c:pt idx="1379" formatCode="0.00">
                  <c:v>91.09</c:v>
                </c:pt>
                <c:pt idx="1380" formatCode="0.00">
                  <c:v>90.7</c:v>
                </c:pt>
                <c:pt idx="1381" formatCode="0.00">
                  <c:v>91.94</c:v>
                </c:pt>
                <c:pt idx="1382" formatCode="0.00">
                  <c:v>88.61</c:v>
                </c:pt>
                <c:pt idx="1383" formatCode="0.00">
                  <c:v>88.41</c:v>
                </c:pt>
                <c:pt idx="1384" formatCode="0.00">
                  <c:v>88.6</c:v>
                </c:pt>
                <c:pt idx="1385" formatCode="0.00">
                  <c:v>89.4</c:v>
                </c:pt>
                <c:pt idx="1386" formatCode="0.00">
                  <c:v>89.82</c:v>
                </c:pt>
                <c:pt idx="1387" formatCode="0.00">
                  <c:v>90.4</c:v>
                </c:pt>
                <c:pt idx="1388" formatCode="0.00">
                  <c:v>90.11</c:v>
                </c:pt>
                <c:pt idx="1389" formatCode="0.00">
                  <c:v>87.77</c:v>
                </c:pt>
                <c:pt idx="1390" formatCode="0.00">
                  <c:v>85.24</c:v>
                </c:pt>
                <c:pt idx="1391" formatCode="0.00">
                  <c:v>87.07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Output1!$X$9:$X$1400</c:f>
              <c:numCache>
                <c:formatCode>0.0</c:formatCode>
                <c:ptCount val="1392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  <c:pt idx="1307" formatCode="0.00">
                  <c:v>72.709999999999994</c:v>
                </c:pt>
                <c:pt idx="1308" formatCode="0.00">
                  <c:v>71.72</c:v>
                </c:pt>
                <c:pt idx="1309" formatCode="0.00">
                  <c:v>69.36</c:v>
                </c:pt>
                <c:pt idx="1310" formatCode="0.00">
                  <c:v>69.260000000000005</c:v>
                </c:pt>
                <c:pt idx="1311" formatCode="0.00">
                  <c:v>68.47</c:v>
                </c:pt>
                <c:pt idx="1312" formatCode="0.00">
                  <c:v>67.930000000000007</c:v>
                </c:pt>
                <c:pt idx="1313" formatCode="0.00">
                  <c:v>68.45</c:v>
                </c:pt>
                <c:pt idx="1314" formatCode="0.00">
                  <c:v>71.11</c:v>
                </c:pt>
                <c:pt idx="1315" formatCode="0.00">
                  <c:v>72.930000000000007</c:v>
                </c:pt>
                <c:pt idx="1316" formatCode="0.00">
                  <c:v>73.430000000000007</c:v>
                </c:pt>
                <c:pt idx="1317" formatCode="0.00">
                  <c:v>72.83</c:v>
                </c:pt>
                <c:pt idx="1318" formatCode="0.00">
                  <c:v>73.790000000000006</c:v>
                </c:pt>
                <c:pt idx="1319" formatCode="0.00">
                  <c:v>71.94</c:v>
                </c:pt>
                <c:pt idx="1320" formatCode="0.00">
                  <c:v>71.25</c:v>
                </c:pt>
                <c:pt idx="1321" formatCode="0.00">
                  <c:v>70.459999999999994</c:v>
                </c:pt>
                <c:pt idx="1322" formatCode="0.00">
                  <c:v>71.91</c:v>
                </c:pt>
                <c:pt idx="1323" formatCode="0.00">
                  <c:v>70.959999999999994</c:v>
                </c:pt>
                <c:pt idx="1324" formatCode="0.00">
                  <c:v>70.22</c:v>
                </c:pt>
                <c:pt idx="1325" formatCode="0.00">
                  <c:v>72.56</c:v>
                </c:pt>
                <c:pt idx="1326" formatCode="0.00">
                  <c:v>74.64</c:v>
                </c:pt>
                <c:pt idx="1327" formatCode="0.00">
                  <c:v>74.11</c:v>
                </c:pt>
                <c:pt idx="1328" formatCode="0.00">
                  <c:v>73.959999999999994</c:v>
                </c:pt>
                <c:pt idx="1329" formatCode="0.00">
                  <c:v>72.739999999999995</c:v>
                </c:pt>
                <c:pt idx="1330" formatCode="0.00">
                  <c:v>74.739999999999995</c:v>
                </c:pt>
                <c:pt idx="1331" formatCode="0.00">
                  <c:v>74.56</c:v>
                </c:pt>
                <c:pt idx="1332" formatCode="0.00">
                  <c:v>76.28</c:v>
                </c:pt>
                <c:pt idx="1333" formatCode="0.00">
                  <c:v>74.849999999999994</c:v>
                </c:pt>
                <c:pt idx="1334" formatCode="0.00">
                  <c:v>75.13</c:v>
                </c:pt>
                <c:pt idx="1335" formatCode="0.00">
                  <c:v>76.8</c:v>
                </c:pt>
                <c:pt idx="1336" formatCode="0.00">
                  <c:v>75.98</c:v>
                </c:pt>
                <c:pt idx="1337" formatCode="0.00">
                  <c:v>76.55</c:v>
                </c:pt>
                <c:pt idx="1338" formatCode="0.00">
                  <c:v>75.86</c:v>
                </c:pt>
                <c:pt idx="1339" formatCode="0.00">
                  <c:v>75.099999999999994</c:v>
                </c:pt>
                <c:pt idx="1340" formatCode="0.00">
                  <c:v>74.180000000000007</c:v>
                </c:pt>
                <c:pt idx="1341" formatCode="0.00">
                  <c:v>74.92</c:v>
                </c:pt>
                <c:pt idx="1342" formatCode="0.00">
                  <c:v>75.14</c:v>
                </c:pt>
                <c:pt idx="1343" formatCode="0.00">
                  <c:v>74.760000000000005</c:v>
                </c:pt>
                <c:pt idx="1344" formatCode="0.00">
                  <c:v>74.16</c:v>
                </c:pt>
                <c:pt idx="1345" formatCode="0.00">
                  <c:v>73.680000000000007</c:v>
                </c:pt>
                <c:pt idx="1346" formatCode="0.00">
                  <c:v>74.72</c:v>
                </c:pt>
                <c:pt idx="1347" formatCode="0.00">
                  <c:v>72.680000000000007</c:v>
                </c:pt>
                <c:pt idx="1348" formatCode="0.00">
                  <c:v>74.55</c:v>
                </c:pt>
                <c:pt idx="1349" formatCode="0.00">
                  <c:v>75.040000000000006</c:v>
                </c:pt>
                <c:pt idx="1350" formatCode="0.00">
                  <c:v>72.459999999999994</c:v>
                </c:pt>
                <c:pt idx="1351" formatCode="0.00">
                  <c:v>70.77</c:v>
                </c:pt>
                <c:pt idx="1352" formatCode="0.00">
                  <c:v>69.47</c:v>
                </c:pt>
                <c:pt idx="1353" formatCode="0.00">
                  <c:v>68.45</c:v>
                </c:pt>
                <c:pt idx="1354" formatCode="0.00">
                  <c:v>68.930000000000007</c:v>
                </c:pt>
                <c:pt idx="1355" formatCode="0.00">
                  <c:v>71.87</c:v>
                </c:pt>
                <c:pt idx="1356" formatCode="0.00">
                  <c:v>72.430000000000007</c:v>
                </c:pt>
                <c:pt idx="1357" formatCode="0.00">
                  <c:v>73.930000000000007</c:v>
                </c:pt>
                <c:pt idx="1358" formatCode="0.00">
                  <c:v>76</c:v>
                </c:pt>
                <c:pt idx="1359" formatCode="0.00">
                  <c:v>76.42</c:v>
                </c:pt>
                <c:pt idx="1360" formatCode="0.00">
                  <c:v>79.760000000000005</c:v>
                </c:pt>
                <c:pt idx="1361" formatCode="0.00">
                  <c:v>80.7</c:v>
                </c:pt>
                <c:pt idx="1362" formatCode="0.00">
                  <c:v>79.099999999999994</c:v>
                </c:pt>
                <c:pt idx="1363" formatCode="0.00">
                  <c:v>78.83</c:v>
                </c:pt>
                <c:pt idx="1364" formatCode="0.00">
                  <c:v>76.87</c:v>
                </c:pt>
                <c:pt idx="1365" formatCode="0.00">
                  <c:v>78.28</c:v>
                </c:pt>
                <c:pt idx="1366" formatCode="0.00">
                  <c:v>79.8</c:v>
                </c:pt>
                <c:pt idx="1367" formatCode="0.00">
                  <c:v>82.01</c:v>
                </c:pt>
                <c:pt idx="1368" formatCode="0.00">
                  <c:v>82.03</c:v>
                </c:pt>
                <c:pt idx="1369" formatCode="0.00">
                  <c:v>83.07</c:v>
                </c:pt>
                <c:pt idx="1370" formatCode="0.00">
                  <c:v>83.37</c:v>
                </c:pt>
                <c:pt idx="1371" formatCode="0.00">
                  <c:v>84.3</c:v>
                </c:pt>
                <c:pt idx="1372" formatCode="0.00">
                  <c:v>85.01</c:v>
                </c:pt>
                <c:pt idx="1373" formatCode="0.00">
                  <c:v>85.32</c:v>
                </c:pt>
                <c:pt idx="1374" formatCode="0.00">
                  <c:v>83.93</c:v>
                </c:pt>
                <c:pt idx="1375" formatCode="0.00">
                  <c:v>85.87</c:v>
                </c:pt>
                <c:pt idx="1376" formatCode="0.00">
                  <c:v>86.91</c:v>
                </c:pt>
                <c:pt idx="1377" formatCode="0.00">
                  <c:v>84.48</c:v>
                </c:pt>
                <c:pt idx="1378" formatCode="0.00">
                  <c:v>85.38</c:v>
                </c:pt>
                <c:pt idx="1379" formatCode="0.00">
                  <c:v>88.19</c:v>
                </c:pt>
                <c:pt idx="1380" formatCode="0.00">
                  <c:v>87.83</c:v>
                </c:pt>
                <c:pt idx="1381" formatCode="0.00">
                  <c:v>89.07</c:v>
                </c:pt>
                <c:pt idx="1382" formatCode="0.00">
                  <c:v>85.88</c:v>
                </c:pt>
                <c:pt idx="1383" formatCode="0.00">
                  <c:v>85.68</c:v>
                </c:pt>
                <c:pt idx="1384" formatCode="0.00">
                  <c:v>85.86</c:v>
                </c:pt>
                <c:pt idx="1385" formatCode="0.00">
                  <c:v>86.68</c:v>
                </c:pt>
                <c:pt idx="1386" formatCode="0.00">
                  <c:v>87.1</c:v>
                </c:pt>
                <c:pt idx="1387" formatCode="0.00">
                  <c:v>87.74</c:v>
                </c:pt>
                <c:pt idx="1388" formatCode="0.00">
                  <c:v>87.45</c:v>
                </c:pt>
                <c:pt idx="1389" formatCode="0.00">
                  <c:v>85.11</c:v>
                </c:pt>
                <c:pt idx="1390" formatCode="0.00">
                  <c:v>82.74</c:v>
                </c:pt>
                <c:pt idx="1391" formatCode="0.00">
                  <c:v>84.55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Output1!$B$9:$B$1400</c:f>
              <c:numCache>
                <c:formatCode>m/d/yyyy</c:formatCode>
                <c:ptCount val="139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</c:numCache>
            </c:numRef>
          </c:cat>
          <c:val>
            <c:numRef>
              <c:f>Output1!$W$9:$W$1400</c:f>
              <c:numCache>
                <c:formatCode>0.00</c:formatCode>
                <c:ptCount val="1392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  <c:pt idx="1307">
                  <c:v>70.3</c:v>
                </c:pt>
                <c:pt idx="1308">
                  <c:v>69.31</c:v>
                </c:pt>
                <c:pt idx="1309">
                  <c:v>67.08</c:v>
                </c:pt>
                <c:pt idx="1310">
                  <c:v>66.98</c:v>
                </c:pt>
                <c:pt idx="1311">
                  <c:v>66.2</c:v>
                </c:pt>
                <c:pt idx="1312">
                  <c:v>65.69</c:v>
                </c:pt>
                <c:pt idx="1313">
                  <c:v>66.180000000000007</c:v>
                </c:pt>
                <c:pt idx="1314">
                  <c:v>68.83</c:v>
                </c:pt>
                <c:pt idx="1315">
                  <c:v>70.650000000000006</c:v>
                </c:pt>
                <c:pt idx="1316">
                  <c:v>71.09</c:v>
                </c:pt>
                <c:pt idx="1317">
                  <c:v>70.47</c:v>
                </c:pt>
                <c:pt idx="1318">
                  <c:v>71.38</c:v>
                </c:pt>
                <c:pt idx="1319">
                  <c:v>69.53</c:v>
                </c:pt>
                <c:pt idx="1320">
                  <c:v>68.78</c:v>
                </c:pt>
                <c:pt idx="1321">
                  <c:v>68.010000000000005</c:v>
                </c:pt>
                <c:pt idx="1322">
                  <c:v>69.45</c:v>
                </c:pt>
                <c:pt idx="1323">
                  <c:v>68.52</c:v>
                </c:pt>
                <c:pt idx="1324">
                  <c:v>67.819999999999993</c:v>
                </c:pt>
                <c:pt idx="1325">
                  <c:v>70.150000000000006</c:v>
                </c:pt>
                <c:pt idx="1326">
                  <c:v>72.22</c:v>
                </c:pt>
                <c:pt idx="1327">
                  <c:v>71.73</c:v>
                </c:pt>
                <c:pt idx="1328">
                  <c:v>71.63</c:v>
                </c:pt>
                <c:pt idx="1329">
                  <c:v>70.41</c:v>
                </c:pt>
                <c:pt idx="1330">
                  <c:v>72.41</c:v>
                </c:pt>
                <c:pt idx="1331">
                  <c:v>72.19</c:v>
                </c:pt>
                <c:pt idx="1332">
                  <c:v>73.83</c:v>
                </c:pt>
                <c:pt idx="1333">
                  <c:v>72.39</c:v>
                </c:pt>
                <c:pt idx="1334">
                  <c:v>72.67</c:v>
                </c:pt>
                <c:pt idx="1335">
                  <c:v>74.34</c:v>
                </c:pt>
                <c:pt idx="1336">
                  <c:v>73.52</c:v>
                </c:pt>
                <c:pt idx="1337">
                  <c:v>74.12</c:v>
                </c:pt>
                <c:pt idx="1338">
                  <c:v>73.47</c:v>
                </c:pt>
                <c:pt idx="1339">
                  <c:v>72.69</c:v>
                </c:pt>
                <c:pt idx="1340">
                  <c:v>71.81</c:v>
                </c:pt>
                <c:pt idx="1341">
                  <c:v>72.56</c:v>
                </c:pt>
                <c:pt idx="1342">
                  <c:v>72.95</c:v>
                </c:pt>
                <c:pt idx="1343">
                  <c:v>72.569999999999993</c:v>
                </c:pt>
                <c:pt idx="1344">
                  <c:v>71.94</c:v>
                </c:pt>
                <c:pt idx="1345">
                  <c:v>71.44</c:v>
                </c:pt>
                <c:pt idx="1346">
                  <c:v>72.489999999999995</c:v>
                </c:pt>
                <c:pt idx="1347">
                  <c:v>70.44</c:v>
                </c:pt>
                <c:pt idx="1348">
                  <c:v>72.28</c:v>
                </c:pt>
                <c:pt idx="1349">
                  <c:v>72.77</c:v>
                </c:pt>
                <c:pt idx="1350">
                  <c:v>70.150000000000006</c:v>
                </c:pt>
                <c:pt idx="1351">
                  <c:v>68.459999999999994</c:v>
                </c:pt>
                <c:pt idx="1352">
                  <c:v>67.22</c:v>
                </c:pt>
                <c:pt idx="1353">
                  <c:v>66.2</c:v>
                </c:pt>
                <c:pt idx="1354">
                  <c:v>66.739999999999995</c:v>
                </c:pt>
                <c:pt idx="1355">
                  <c:v>69.650000000000006</c:v>
                </c:pt>
                <c:pt idx="1356">
                  <c:v>70.180000000000007</c:v>
                </c:pt>
                <c:pt idx="1357">
                  <c:v>71.680000000000007</c:v>
                </c:pt>
                <c:pt idx="1358">
                  <c:v>73.62</c:v>
                </c:pt>
                <c:pt idx="1359">
                  <c:v>74.040000000000006</c:v>
                </c:pt>
                <c:pt idx="1360">
                  <c:v>77.33</c:v>
                </c:pt>
                <c:pt idx="1361">
                  <c:v>78.150000000000006</c:v>
                </c:pt>
                <c:pt idx="1362">
                  <c:v>76.59</c:v>
                </c:pt>
                <c:pt idx="1363">
                  <c:v>76.260000000000005</c:v>
                </c:pt>
                <c:pt idx="1364">
                  <c:v>74.33</c:v>
                </c:pt>
                <c:pt idx="1365">
                  <c:v>75.63</c:v>
                </c:pt>
                <c:pt idx="1366">
                  <c:v>77.12</c:v>
                </c:pt>
                <c:pt idx="1367">
                  <c:v>79.25</c:v>
                </c:pt>
                <c:pt idx="1368">
                  <c:v>79.28</c:v>
                </c:pt>
                <c:pt idx="1369">
                  <c:v>80.349999999999994</c:v>
                </c:pt>
                <c:pt idx="1370">
                  <c:v>80.69</c:v>
                </c:pt>
                <c:pt idx="1371">
                  <c:v>81.62</c:v>
                </c:pt>
                <c:pt idx="1372">
                  <c:v>82.35</c:v>
                </c:pt>
                <c:pt idx="1373">
                  <c:v>82.64</c:v>
                </c:pt>
                <c:pt idx="1374">
                  <c:v>81.28</c:v>
                </c:pt>
                <c:pt idx="1375">
                  <c:v>83.17</c:v>
                </c:pt>
                <c:pt idx="1376">
                  <c:v>84.11</c:v>
                </c:pt>
                <c:pt idx="1377">
                  <c:v>81.760000000000005</c:v>
                </c:pt>
                <c:pt idx="1378">
                  <c:v>82.66</c:v>
                </c:pt>
                <c:pt idx="1379">
                  <c:v>85.41</c:v>
                </c:pt>
                <c:pt idx="1380">
                  <c:v>85.1</c:v>
                </c:pt>
                <c:pt idx="1381">
                  <c:v>86.35</c:v>
                </c:pt>
                <c:pt idx="1382">
                  <c:v>83.23</c:v>
                </c:pt>
                <c:pt idx="1383">
                  <c:v>83.14</c:v>
                </c:pt>
                <c:pt idx="1384">
                  <c:v>83.35</c:v>
                </c:pt>
                <c:pt idx="1385">
                  <c:v>84.18</c:v>
                </c:pt>
                <c:pt idx="1386">
                  <c:v>84.54</c:v>
                </c:pt>
                <c:pt idx="1387">
                  <c:v>85.19</c:v>
                </c:pt>
                <c:pt idx="1388">
                  <c:v>84.87</c:v>
                </c:pt>
                <c:pt idx="1389">
                  <c:v>82.58</c:v>
                </c:pt>
                <c:pt idx="1390">
                  <c:v>80.260000000000005</c:v>
                </c:pt>
                <c:pt idx="1391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Output1!$B$9:$B$1400</c:f>
              <c:numCache>
                <c:formatCode>m/d/yyyy</c:formatCode>
                <c:ptCount val="139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</c:numCache>
            </c:numRef>
          </c:cat>
          <c:val>
            <c:numRef>
              <c:f>Output1!$V$9:$V$1400</c:f>
              <c:numCache>
                <c:formatCode>0.00</c:formatCode>
                <c:ptCount val="1392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  <c:pt idx="1307">
                  <c:v>68.12</c:v>
                </c:pt>
                <c:pt idx="1308">
                  <c:v>67.2</c:v>
                </c:pt>
                <c:pt idx="1309">
                  <c:v>65.06</c:v>
                </c:pt>
                <c:pt idx="1310">
                  <c:v>64.98</c:v>
                </c:pt>
                <c:pt idx="1311">
                  <c:v>64.23</c:v>
                </c:pt>
                <c:pt idx="1312">
                  <c:v>63.7</c:v>
                </c:pt>
                <c:pt idx="1313">
                  <c:v>64.19</c:v>
                </c:pt>
                <c:pt idx="1314">
                  <c:v>66.819999999999993</c:v>
                </c:pt>
                <c:pt idx="1315">
                  <c:v>68.61</c:v>
                </c:pt>
                <c:pt idx="1316">
                  <c:v>69</c:v>
                </c:pt>
                <c:pt idx="1317">
                  <c:v>68.39</c:v>
                </c:pt>
                <c:pt idx="1318">
                  <c:v>69.27</c:v>
                </c:pt>
                <c:pt idx="1319">
                  <c:v>67.459999999999994</c:v>
                </c:pt>
                <c:pt idx="1320">
                  <c:v>66.63</c:v>
                </c:pt>
                <c:pt idx="1321">
                  <c:v>65.91</c:v>
                </c:pt>
                <c:pt idx="1322">
                  <c:v>67.290000000000006</c:v>
                </c:pt>
                <c:pt idx="1323">
                  <c:v>66.36</c:v>
                </c:pt>
                <c:pt idx="1324">
                  <c:v>65.73</c:v>
                </c:pt>
                <c:pt idx="1325">
                  <c:v>68.06</c:v>
                </c:pt>
                <c:pt idx="1326">
                  <c:v>70.11</c:v>
                </c:pt>
                <c:pt idx="1327">
                  <c:v>69.64</c:v>
                </c:pt>
                <c:pt idx="1328">
                  <c:v>69.56</c:v>
                </c:pt>
                <c:pt idx="1329">
                  <c:v>68.33</c:v>
                </c:pt>
                <c:pt idx="1330">
                  <c:v>70.31</c:v>
                </c:pt>
                <c:pt idx="1331">
                  <c:v>70.08</c:v>
                </c:pt>
                <c:pt idx="1332">
                  <c:v>71.680000000000007</c:v>
                </c:pt>
                <c:pt idx="1333">
                  <c:v>70.260000000000005</c:v>
                </c:pt>
                <c:pt idx="1334">
                  <c:v>70.53</c:v>
                </c:pt>
                <c:pt idx="1335">
                  <c:v>72.180000000000007</c:v>
                </c:pt>
                <c:pt idx="1336">
                  <c:v>71.400000000000006</c:v>
                </c:pt>
                <c:pt idx="1337">
                  <c:v>71.989999999999995</c:v>
                </c:pt>
                <c:pt idx="1338">
                  <c:v>71.349999999999994</c:v>
                </c:pt>
                <c:pt idx="1339">
                  <c:v>70.58</c:v>
                </c:pt>
                <c:pt idx="1340">
                  <c:v>69.75</c:v>
                </c:pt>
                <c:pt idx="1341">
                  <c:v>70.489999999999995</c:v>
                </c:pt>
                <c:pt idx="1342">
                  <c:v>70.95</c:v>
                </c:pt>
                <c:pt idx="1343">
                  <c:v>70.58</c:v>
                </c:pt>
                <c:pt idx="1344">
                  <c:v>69.95</c:v>
                </c:pt>
                <c:pt idx="1345">
                  <c:v>69.430000000000007</c:v>
                </c:pt>
                <c:pt idx="1346">
                  <c:v>70.430000000000007</c:v>
                </c:pt>
                <c:pt idx="1347">
                  <c:v>68.430000000000007</c:v>
                </c:pt>
                <c:pt idx="1348">
                  <c:v>70.27</c:v>
                </c:pt>
                <c:pt idx="1349">
                  <c:v>70.75</c:v>
                </c:pt>
                <c:pt idx="1350">
                  <c:v>68.17</c:v>
                </c:pt>
                <c:pt idx="1351">
                  <c:v>66.47</c:v>
                </c:pt>
                <c:pt idx="1352">
                  <c:v>65.27</c:v>
                </c:pt>
                <c:pt idx="1353">
                  <c:v>64.260000000000005</c:v>
                </c:pt>
                <c:pt idx="1354">
                  <c:v>64.86</c:v>
                </c:pt>
                <c:pt idx="1355">
                  <c:v>67.69</c:v>
                </c:pt>
                <c:pt idx="1356">
                  <c:v>68.2</c:v>
                </c:pt>
                <c:pt idx="1357">
                  <c:v>69.680000000000007</c:v>
                </c:pt>
                <c:pt idx="1358">
                  <c:v>71.569999999999993</c:v>
                </c:pt>
                <c:pt idx="1359">
                  <c:v>71.98</c:v>
                </c:pt>
                <c:pt idx="1360">
                  <c:v>75.19</c:v>
                </c:pt>
                <c:pt idx="1361">
                  <c:v>75.94</c:v>
                </c:pt>
                <c:pt idx="1362">
                  <c:v>74.36</c:v>
                </c:pt>
                <c:pt idx="1363">
                  <c:v>74.040000000000006</c:v>
                </c:pt>
                <c:pt idx="1364">
                  <c:v>72.17</c:v>
                </c:pt>
                <c:pt idx="1365">
                  <c:v>73.459999999999994</c:v>
                </c:pt>
                <c:pt idx="1366">
                  <c:v>74.849999999999994</c:v>
                </c:pt>
                <c:pt idx="1367">
                  <c:v>76.92</c:v>
                </c:pt>
                <c:pt idx="1368">
                  <c:v>76.959999999999994</c:v>
                </c:pt>
                <c:pt idx="1369">
                  <c:v>77.98</c:v>
                </c:pt>
                <c:pt idx="1370">
                  <c:v>78.33</c:v>
                </c:pt>
                <c:pt idx="1371">
                  <c:v>79.260000000000005</c:v>
                </c:pt>
                <c:pt idx="1372">
                  <c:v>79.989999999999995</c:v>
                </c:pt>
                <c:pt idx="1373">
                  <c:v>80.27</c:v>
                </c:pt>
                <c:pt idx="1374">
                  <c:v>78.94</c:v>
                </c:pt>
                <c:pt idx="1375">
                  <c:v>80.760000000000005</c:v>
                </c:pt>
                <c:pt idx="1376">
                  <c:v>81.67</c:v>
                </c:pt>
                <c:pt idx="1377">
                  <c:v>79.36</c:v>
                </c:pt>
                <c:pt idx="1378">
                  <c:v>80.260000000000005</c:v>
                </c:pt>
                <c:pt idx="1379">
                  <c:v>82.95</c:v>
                </c:pt>
                <c:pt idx="1380">
                  <c:v>82.66</c:v>
                </c:pt>
                <c:pt idx="1381">
                  <c:v>83.93</c:v>
                </c:pt>
                <c:pt idx="1382">
                  <c:v>80.95</c:v>
                </c:pt>
                <c:pt idx="1383">
                  <c:v>80.88</c:v>
                </c:pt>
                <c:pt idx="1384">
                  <c:v>81.12</c:v>
                </c:pt>
                <c:pt idx="1385">
                  <c:v>81.93</c:v>
                </c:pt>
                <c:pt idx="1386">
                  <c:v>82.28</c:v>
                </c:pt>
                <c:pt idx="1387">
                  <c:v>82.94</c:v>
                </c:pt>
                <c:pt idx="1388">
                  <c:v>82.59</c:v>
                </c:pt>
                <c:pt idx="1389">
                  <c:v>80.290000000000006</c:v>
                </c:pt>
                <c:pt idx="1390">
                  <c:v>78.05</c:v>
                </c:pt>
                <c:pt idx="1391">
                  <c:v>79.75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Output1!$B$9:$B$1400</c:f>
              <c:numCache>
                <c:formatCode>m/d/yyyy</c:formatCode>
                <c:ptCount val="139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</c:numCache>
            </c:numRef>
          </c:cat>
          <c:val>
            <c:numRef>
              <c:f>Output1!$U$9:$U$1400</c:f>
              <c:numCache>
                <c:formatCode>0.00</c:formatCode>
                <c:ptCount val="1392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  <c:pt idx="1307">
                  <c:v>65.97</c:v>
                </c:pt>
                <c:pt idx="1308">
                  <c:v>65.09</c:v>
                </c:pt>
                <c:pt idx="1309">
                  <c:v>63.03</c:v>
                </c:pt>
                <c:pt idx="1310">
                  <c:v>62.98</c:v>
                </c:pt>
                <c:pt idx="1311">
                  <c:v>62.28</c:v>
                </c:pt>
                <c:pt idx="1312">
                  <c:v>61.76</c:v>
                </c:pt>
                <c:pt idx="1313">
                  <c:v>62.25</c:v>
                </c:pt>
                <c:pt idx="1314">
                  <c:v>64.89</c:v>
                </c:pt>
                <c:pt idx="1315">
                  <c:v>66.63</c:v>
                </c:pt>
                <c:pt idx="1316">
                  <c:v>66.97</c:v>
                </c:pt>
                <c:pt idx="1317">
                  <c:v>66.400000000000006</c:v>
                </c:pt>
                <c:pt idx="1318">
                  <c:v>67.28</c:v>
                </c:pt>
                <c:pt idx="1319">
                  <c:v>65.47</c:v>
                </c:pt>
                <c:pt idx="1320">
                  <c:v>64.58</c:v>
                </c:pt>
                <c:pt idx="1321">
                  <c:v>63.87</c:v>
                </c:pt>
                <c:pt idx="1322">
                  <c:v>65.22</c:v>
                </c:pt>
                <c:pt idx="1323">
                  <c:v>64.3</c:v>
                </c:pt>
                <c:pt idx="1324">
                  <c:v>63.76</c:v>
                </c:pt>
                <c:pt idx="1325">
                  <c:v>66.040000000000006</c:v>
                </c:pt>
                <c:pt idx="1326">
                  <c:v>68.02</c:v>
                </c:pt>
                <c:pt idx="1327">
                  <c:v>67.569999999999993</c:v>
                </c:pt>
                <c:pt idx="1328">
                  <c:v>67.53</c:v>
                </c:pt>
                <c:pt idx="1329">
                  <c:v>66.31</c:v>
                </c:pt>
                <c:pt idx="1330">
                  <c:v>68.27</c:v>
                </c:pt>
                <c:pt idx="1331">
                  <c:v>68.010000000000005</c:v>
                </c:pt>
                <c:pt idx="1332">
                  <c:v>69.510000000000005</c:v>
                </c:pt>
                <c:pt idx="1333">
                  <c:v>68.13</c:v>
                </c:pt>
                <c:pt idx="1334">
                  <c:v>68.38</c:v>
                </c:pt>
                <c:pt idx="1335">
                  <c:v>69.989999999999995</c:v>
                </c:pt>
                <c:pt idx="1336">
                  <c:v>69.27</c:v>
                </c:pt>
                <c:pt idx="1337">
                  <c:v>69.86</c:v>
                </c:pt>
                <c:pt idx="1338">
                  <c:v>69.23</c:v>
                </c:pt>
                <c:pt idx="1339">
                  <c:v>68.47</c:v>
                </c:pt>
                <c:pt idx="1340">
                  <c:v>67.63</c:v>
                </c:pt>
                <c:pt idx="1341">
                  <c:v>68.400000000000006</c:v>
                </c:pt>
                <c:pt idx="1342">
                  <c:v>68.83</c:v>
                </c:pt>
                <c:pt idx="1343">
                  <c:v>68.489999999999995</c:v>
                </c:pt>
                <c:pt idx="1344">
                  <c:v>67.86</c:v>
                </c:pt>
                <c:pt idx="1345">
                  <c:v>67.34</c:v>
                </c:pt>
                <c:pt idx="1346">
                  <c:v>68.31</c:v>
                </c:pt>
                <c:pt idx="1347">
                  <c:v>66.37</c:v>
                </c:pt>
                <c:pt idx="1348">
                  <c:v>68.180000000000007</c:v>
                </c:pt>
                <c:pt idx="1349">
                  <c:v>68.63</c:v>
                </c:pt>
                <c:pt idx="1350">
                  <c:v>66.099999999999994</c:v>
                </c:pt>
                <c:pt idx="1351">
                  <c:v>64.430000000000007</c:v>
                </c:pt>
                <c:pt idx="1352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Output1!$B$9:$B$1400</c:f>
              <c:numCache>
                <c:formatCode>m/d/yyyy</c:formatCode>
                <c:ptCount val="139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</c:numCache>
            </c:numRef>
          </c:cat>
          <c:val>
            <c:numRef>
              <c:f>Output1!$T$9:$T$1400</c:f>
              <c:numCache>
                <c:formatCode>0.00</c:formatCode>
                <c:ptCount val="1392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Output1!$B$9:$B$1400</c:f>
              <c:numCache>
                <c:formatCode>m/d/yyyy</c:formatCode>
                <c:ptCount val="139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</c:numCache>
            </c:numRef>
          </c:cat>
          <c:val>
            <c:numRef>
              <c:f>Output1!$S$9:$S$1400</c:f>
              <c:numCache>
                <c:formatCode>0.00</c:formatCode>
                <c:ptCount val="1392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Output1!$B$9:$B$1400</c:f>
              <c:numCache>
                <c:formatCode>m/d/yyyy</c:formatCode>
                <c:ptCount val="139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</c:numCache>
            </c:numRef>
          </c:cat>
          <c:val>
            <c:numRef>
              <c:f>Output1!$O$9:$O$1400</c:f>
              <c:numCache>
                <c:formatCode>0.00</c:formatCode>
                <c:ptCount val="1392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Output1!$B$9:$B$1400</c:f>
              <c:numCache>
                <c:formatCode>m/d/yyyy</c:formatCode>
                <c:ptCount val="139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</c:numCache>
            </c:numRef>
          </c:cat>
          <c:val>
            <c:numRef>
              <c:f>Output1!$K$9:$K$1400</c:f>
              <c:numCache>
                <c:formatCode>0.00</c:formatCode>
                <c:ptCount val="1392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Output1!$B$9:$B$1400</c:f>
              <c:numCache>
                <c:formatCode>m/d/yyyy</c:formatCode>
                <c:ptCount val="139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</c:numCache>
            </c:numRef>
          </c:cat>
          <c:val>
            <c:numRef>
              <c:f>Output1!$F$9:$F$1400</c:f>
              <c:numCache>
                <c:formatCode>0.00</c:formatCode>
                <c:ptCount val="1392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51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37809</xdr:rowOff>
    </xdr:from>
    <xdr:to>
      <xdr:col>11</xdr:col>
      <xdr:colOff>32657</xdr:colOff>
      <xdr:row>0</xdr:row>
      <xdr:rowOff>1303566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809750" y="378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 editAs="oneCell">
    <xdr:from>
      <xdr:col>1</xdr:col>
      <xdr:colOff>0</xdr:colOff>
      <xdr:row>1</xdr:row>
      <xdr:rowOff>38100</xdr:rowOff>
    </xdr:from>
    <xdr:to>
      <xdr:col>13</xdr:col>
      <xdr:colOff>470186</xdr:colOff>
      <xdr:row>29</xdr:row>
      <xdr:rowOff>13337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070FD7-D91B-8E7C-ED1A-78912BD26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1619250"/>
          <a:ext cx="9156986" cy="44138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38100</xdr:rowOff>
    </xdr:from>
    <xdr:to>
      <xdr:col>13</xdr:col>
      <xdr:colOff>470186</xdr:colOff>
      <xdr:row>53</xdr:row>
      <xdr:rowOff>145860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DB8507-BCC3-7ED4-FC60-315466D56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6381750"/>
          <a:ext cx="9156986" cy="3670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57150</xdr:colOff>
      <xdr:row>2</xdr:row>
      <xdr:rowOff>0</xdr:rowOff>
    </xdr:from>
    <xdr:to>
      <xdr:col>48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95250</xdr:colOff>
      <xdr:row>0</xdr:row>
      <xdr:rowOff>76200</xdr:rowOff>
    </xdr:from>
    <xdr:to>
      <xdr:col>45</xdr:col>
      <xdr:colOff>394607</xdr:colOff>
      <xdr:row>0</xdr:row>
      <xdr:rowOff>1322615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6268700" y="7620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76200</xdr:rowOff>
    </xdr:from>
    <xdr:to>
      <xdr:col>18</xdr:col>
      <xdr:colOff>461282</xdr:colOff>
      <xdr:row>0</xdr:row>
      <xdr:rowOff>1322615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7620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3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2.5703125" style="6" customWidth="1"/>
    <col min="2" max="2" width="6.5703125" style="6" customWidth="1"/>
    <col min="3" max="11" width="11.42578125" style="6"/>
    <col min="12" max="12" width="9.42578125" style="6" customWidth="1"/>
    <col min="13" max="13" width="11.42578125" style="6"/>
    <col min="14" max="14" width="8.7109375" style="6" customWidth="1"/>
    <col min="15" max="16384" width="11.42578125" style="6"/>
  </cols>
  <sheetData>
    <row r="1" spans="1:14" ht="124.5" customHeigh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2">
      <c r="A30" s="7"/>
      <c r="B30" s="9" t="s">
        <v>24</v>
      </c>
      <c r="C30" s="7"/>
      <c r="D30" s="7"/>
      <c r="E30" s="7"/>
      <c r="F30" s="7"/>
      <c r="G30" s="7"/>
      <c r="H30" s="25"/>
      <c r="I30" s="23" t="s">
        <v>22</v>
      </c>
      <c r="J30" s="24" t="s">
        <v>31</v>
      </c>
      <c r="K30" s="7"/>
      <c r="L30" s="24" t="s">
        <v>32</v>
      </c>
      <c r="M30" s="7"/>
      <c r="N30" s="7"/>
    </row>
    <row r="31" spans="1:14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</row>
    <row r="32" spans="1:14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2">
      <c r="A55" s="7"/>
      <c r="B55" s="9" t="s">
        <v>24</v>
      </c>
      <c r="C55" s="7"/>
      <c r="D55" s="7"/>
      <c r="E55" s="7"/>
      <c r="F55" s="7"/>
      <c r="G55" s="7"/>
      <c r="H55" s="7"/>
      <c r="I55" s="23" t="s">
        <v>22</v>
      </c>
      <c r="J55" s="24" t="s">
        <v>27</v>
      </c>
      <c r="K55" s="7"/>
      <c r="L55" s="24" t="str">
        <f>L30</f>
        <v>(hasta Vi 14 FEB 2025)</v>
      </c>
      <c r="M55" s="7"/>
      <c r="N55" s="7"/>
    </row>
    <row r="56" spans="1:14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</row>
    <row r="57" spans="1:14" ht="15" x14ac:dyDescent="0.2">
      <c r="A57" s="7"/>
      <c r="B57" s="7"/>
      <c r="C57" s="27" t="s">
        <v>12</v>
      </c>
      <c r="D57" s="27" t="s">
        <v>28</v>
      </c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5" x14ac:dyDescent="0.25">
      <c r="A58" s="7"/>
      <c r="B58" s="7"/>
      <c r="C58" s="38">
        <v>45674</v>
      </c>
      <c r="D58" s="41">
        <v>73.716666666666683</v>
      </c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5" x14ac:dyDescent="0.25">
      <c r="A59" s="7"/>
      <c r="B59" s="7"/>
      <c r="C59" s="38">
        <v>45702</v>
      </c>
      <c r="D59" s="41">
        <v>77.053437500000001</v>
      </c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5" x14ac:dyDescent="0.2">
      <c r="A60" s="7"/>
      <c r="B60" s="7"/>
      <c r="C60" s="46" t="s">
        <v>23</v>
      </c>
      <c r="D60" s="39">
        <f>D59-D58</f>
        <v>3.3367708333333184</v>
      </c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5" x14ac:dyDescent="0.2">
      <c r="A61" s="7"/>
      <c r="B61" s="7"/>
      <c r="C61" s="47"/>
      <c r="D61" s="35">
        <f>D60/D58</f>
        <v>4.5264808953198975E-2</v>
      </c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5" x14ac:dyDescent="0.2">
      <c r="A63" s="7"/>
      <c r="B63" s="7"/>
      <c r="C63" s="27" t="s">
        <v>18</v>
      </c>
      <c r="D63" s="27" t="s">
        <v>17</v>
      </c>
      <c r="E63" s="27" t="s">
        <v>29</v>
      </c>
      <c r="F63" s="27" t="s">
        <v>30</v>
      </c>
      <c r="G63" s="7"/>
      <c r="H63" s="7"/>
      <c r="I63" s="7"/>
      <c r="J63" s="7"/>
      <c r="K63" s="7"/>
      <c r="L63" s="7"/>
      <c r="M63" s="7"/>
      <c r="N63" s="7"/>
    </row>
    <row r="64" spans="1:14" x14ac:dyDescent="0.2">
      <c r="A64" s="7"/>
      <c r="B64" s="7"/>
      <c r="C64" s="37">
        <v>2008</v>
      </c>
      <c r="D64" s="32">
        <v>22.041732283464558</v>
      </c>
      <c r="E64" s="32"/>
      <c r="F64" s="32"/>
      <c r="G64" s="7"/>
      <c r="H64" s="7"/>
      <c r="I64" s="7"/>
      <c r="J64" s="7"/>
      <c r="K64" s="7"/>
      <c r="L64" s="7"/>
      <c r="M64" s="7"/>
      <c r="N64" s="7"/>
    </row>
    <row r="65" spans="1:14" x14ac:dyDescent="0.2">
      <c r="A65" s="7"/>
      <c r="B65" s="7"/>
      <c r="C65" s="37">
        <v>2009</v>
      </c>
      <c r="D65" s="32">
        <v>13.06</v>
      </c>
      <c r="E65" s="32">
        <f>D65-D64</f>
        <v>-8.9817322834645577</v>
      </c>
      <c r="F65" s="43">
        <f>E65/D64</f>
        <v>-0.40748758618225961</v>
      </c>
      <c r="G65" s="7"/>
      <c r="H65" s="7"/>
      <c r="I65" s="7"/>
      <c r="J65" s="7"/>
      <c r="K65" s="7"/>
      <c r="L65" s="7"/>
      <c r="M65" s="7"/>
      <c r="N65" s="7"/>
    </row>
    <row r="66" spans="1:14" x14ac:dyDescent="0.2">
      <c r="A66" s="7"/>
      <c r="B66" s="7"/>
      <c r="C66" s="37">
        <v>2010</v>
      </c>
      <c r="D66" s="32">
        <v>14.32</v>
      </c>
      <c r="E66" s="32">
        <f t="shared" ref="E66:E81" si="0">D66-D65</f>
        <v>1.2599999999999998</v>
      </c>
      <c r="F66" s="43">
        <f t="shared" ref="F66:F81" si="1">E66/D65</f>
        <v>9.6477794793261851E-2</v>
      </c>
      <c r="G66" s="7"/>
      <c r="H66" s="7"/>
      <c r="I66" s="7"/>
      <c r="J66" s="7"/>
      <c r="K66" s="7"/>
      <c r="L66" s="7"/>
      <c r="M66" s="7"/>
      <c r="N66" s="7"/>
    </row>
    <row r="67" spans="1:14" x14ac:dyDescent="0.2">
      <c r="A67" s="7"/>
      <c r="B67" s="7"/>
      <c r="C67" s="37">
        <v>2011</v>
      </c>
      <c r="D67" s="32">
        <v>12.89</v>
      </c>
      <c r="E67" s="32">
        <f t="shared" si="0"/>
        <v>-1.4299999999999997</v>
      </c>
      <c r="F67" s="43">
        <f t="shared" si="1"/>
        <v>-9.9860335195530711E-2</v>
      </c>
      <c r="G67" s="7"/>
      <c r="H67" s="7"/>
      <c r="I67" s="7"/>
      <c r="J67" s="7"/>
      <c r="K67" s="7"/>
      <c r="L67" s="7"/>
      <c r="M67" s="7"/>
      <c r="N67" s="7"/>
    </row>
    <row r="68" spans="1:14" x14ac:dyDescent="0.2">
      <c r="A68" s="7"/>
      <c r="B68" s="7"/>
      <c r="C68" s="37">
        <v>2012</v>
      </c>
      <c r="D68" s="32">
        <v>7.33</v>
      </c>
      <c r="E68" s="32">
        <f t="shared" si="0"/>
        <v>-5.5600000000000005</v>
      </c>
      <c r="F68" s="43">
        <f t="shared" si="1"/>
        <v>-0.4313421256788208</v>
      </c>
      <c r="G68" s="7"/>
      <c r="H68" s="7"/>
      <c r="I68" s="7"/>
      <c r="J68" s="7"/>
      <c r="K68" s="7"/>
      <c r="L68" s="7"/>
      <c r="M68" s="7"/>
      <c r="N68" s="7"/>
    </row>
    <row r="69" spans="1:14" x14ac:dyDescent="0.2">
      <c r="A69" s="7"/>
      <c r="B69" s="7"/>
      <c r="C69" s="37">
        <v>2013</v>
      </c>
      <c r="D69" s="32">
        <v>4.45</v>
      </c>
      <c r="E69" s="32">
        <f t="shared" si="0"/>
        <v>-2.88</v>
      </c>
      <c r="F69" s="43">
        <f t="shared" si="1"/>
        <v>-0.39290586630286495</v>
      </c>
      <c r="G69" s="7"/>
      <c r="H69" s="7"/>
      <c r="I69" s="7"/>
      <c r="J69" s="7"/>
      <c r="K69" s="7"/>
      <c r="L69" s="7"/>
      <c r="M69" s="7"/>
      <c r="N69" s="7"/>
    </row>
    <row r="70" spans="1:14" x14ac:dyDescent="0.2">
      <c r="A70" s="7"/>
      <c r="B70" s="7"/>
      <c r="C70" s="37">
        <v>2014</v>
      </c>
      <c r="D70" s="32">
        <v>5.96</v>
      </c>
      <c r="E70" s="32">
        <f t="shared" si="0"/>
        <v>1.5099999999999998</v>
      </c>
      <c r="F70" s="43">
        <f t="shared" si="1"/>
        <v>0.33932584269662913</v>
      </c>
      <c r="G70" s="7"/>
      <c r="H70" s="7"/>
      <c r="I70" s="7"/>
      <c r="J70" s="7"/>
      <c r="K70" s="7"/>
      <c r="L70" s="7"/>
      <c r="M70" s="7"/>
      <c r="N70" s="7"/>
    </row>
    <row r="71" spans="1:14" x14ac:dyDescent="0.2">
      <c r="A71" s="7"/>
      <c r="B71" s="7"/>
      <c r="C71" s="37">
        <v>2015</v>
      </c>
      <c r="D71" s="32">
        <v>7.68</v>
      </c>
      <c r="E71" s="32">
        <f t="shared" si="0"/>
        <v>1.7199999999999998</v>
      </c>
      <c r="F71" s="43">
        <f t="shared" si="1"/>
        <v>0.28859060402684561</v>
      </c>
      <c r="G71" s="7"/>
      <c r="H71" s="7"/>
      <c r="I71" s="7"/>
      <c r="J71" s="7"/>
      <c r="K71" s="7"/>
      <c r="L71" s="7"/>
      <c r="M71" s="7"/>
      <c r="N71" s="7"/>
    </row>
    <row r="72" spans="1:14" x14ac:dyDescent="0.2">
      <c r="A72" s="7"/>
      <c r="B72" s="7"/>
      <c r="C72" s="37">
        <v>2016</v>
      </c>
      <c r="D72" s="32">
        <v>5.35</v>
      </c>
      <c r="E72" s="32">
        <f t="shared" si="0"/>
        <v>-2.33</v>
      </c>
      <c r="F72" s="43">
        <f t="shared" si="1"/>
        <v>-0.30338541666666669</v>
      </c>
      <c r="G72" s="7"/>
      <c r="H72" s="7"/>
      <c r="I72" s="7"/>
      <c r="J72" s="7"/>
      <c r="K72" s="7"/>
      <c r="L72" s="7"/>
      <c r="M72" s="7"/>
      <c r="N72" s="7"/>
    </row>
    <row r="73" spans="1:14" x14ac:dyDescent="0.2">
      <c r="A73" s="7"/>
      <c r="B73" s="7"/>
      <c r="C73" s="37">
        <v>2017</v>
      </c>
      <c r="D73" s="32">
        <v>5.83</v>
      </c>
      <c r="E73" s="32">
        <f t="shared" si="0"/>
        <v>0.48000000000000043</v>
      </c>
      <c r="F73" s="43">
        <f t="shared" si="1"/>
        <v>8.971962616822439E-2</v>
      </c>
      <c r="G73" s="7"/>
      <c r="H73" s="7"/>
      <c r="I73" s="7"/>
      <c r="J73" s="7"/>
      <c r="K73" s="7"/>
      <c r="L73" s="7"/>
      <c r="M73" s="7"/>
      <c r="N73" s="7"/>
    </row>
    <row r="74" spans="1:14" x14ac:dyDescent="0.2">
      <c r="A74" s="7"/>
      <c r="B74" s="7"/>
      <c r="C74" s="37">
        <v>2018</v>
      </c>
      <c r="D74" s="32">
        <v>15.88</v>
      </c>
      <c r="E74" s="32">
        <f t="shared" si="0"/>
        <v>10.050000000000001</v>
      </c>
      <c r="F74" s="43">
        <f t="shared" si="1"/>
        <v>1.7238421955403089</v>
      </c>
      <c r="G74" s="7"/>
      <c r="H74" s="7"/>
      <c r="I74" s="7"/>
      <c r="J74" s="7"/>
      <c r="K74" s="7"/>
      <c r="L74" s="7"/>
      <c r="M74" s="7"/>
      <c r="N74" s="7"/>
    </row>
    <row r="75" spans="1:14" x14ac:dyDescent="0.2">
      <c r="A75" s="7"/>
      <c r="B75" s="7"/>
      <c r="C75" s="37">
        <v>2019</v>
      </c>
      <c r="D75" s="32">
        <v>24.841803921568609</v>
      </c>
      <c r="E75" s="32">
        <f t="shared" si="0"/>
        <v>8.9618039215686078</v>
      </c>
      <c r="F75" s="43">
        <f t="shared" si="1"/>
        <v>0.5643453351113733</v>
      </c>
      <c r="G75" s="7"/>
      <c r="H75" s="7"/>
      <c r="I75" s="7"/>
      <c r="J75" s="7"/>
      <c r="K75" s="7"/>
      <c r="L75" s="7"/>
      <c r="M75" s="7"/>
      <c r="N75" s="7"/>
    </row>
    <row r="76" spans="1:14" x14ac:dyDescent="0.2">
      <c r="A76" s="7"/>
      <c r="B76" s="7"/>
      <c r="C76" s="37">
        <v>2020</v>
      </c>
      <c r="D76" s="32">
        <v>24.733891050583654</v>
      </c>
      <c r="E76" s="32">
        <f t="shared" si="0"/>
        <v>-0.10791287098495417</v>
      </c>
      <c r="F76" s="43">
        <f t="shared" si="1"/>
        <v>-4.3440030090270568E-3</v>
      </c>
      <c r="G76" s="7"/>
      <c r="H76" s="7"/>
      <c r="I76" s="7"/>
      <c r="J76" s="7"/>
      <c r="K76" s="7"/>
      <c r="L76" s="7"/>
      <c r="M76" s="7"/>
      <c r="N76" s="7"/>
    </row>
    <row r="77" spans="1:14" x14ac:dyDescent="0.2">
      <c r="A77" s="7"/>
      <c r="B77" s="7"/>
      <c r="C77" s="37">
        <v>2021</v>
      </c>
      <c r="D77" s="32">
        <v>53.553735408560314</v>
      </c>
      <c r="E77" s="32">
        <f t="shared" si="0"/>
        <v>28.81984435797666</v>
      </c>
      <c r="F77" s="43">
        <f t="shared" si="1"/>
        <v>1.165196543440608</v>
      </c>
      <c r="G77" s="7"/>
      <c r="H77" s="7"/>
      <c r="I77" s="7"/>
      <c r="J77" s="7"/>
      <c r="K77" s="7"/>
      <c r="L77" s="7"/>
      <c r="M77" s="7"/>
      <c r="N77" s="7"/>
    </row>
    <row r="78" spans="1:14" x14ac:dyDescent="0.2">
      <c r="A78" s="7"/>
      <c r="B78" s="7"/>
      <c r="C78" s="37">
        <v>2022</v>
      </c>
      <c r="D78" s="32">
        <v>80.8719607843137</v>
      </c>
      <c r="E78" s="32">
        <f t="shared" si="0"/>
        <v>27.318225375753386</v>
      </c>
      <c r="F78" s="43">
        <f t="shared" si="1"/>
        <v>0.51010868181917135</v>
      </c>
      <c r="G78" s="7"/>
      <c r="H78" s="7"/>
      <c r="I78" s="7"/>
      <c r="J78" s="7"/>
      <c r="K78" s="7"/>
      <c r="L78" s="7"/>
      <c r="M78" s="7"/>
      <c r="N78" s="7"/>
    </row>
    <row r="79" spans="1:14" x14ac:dyDescent="0.2">
      <c r="A79" s="7"/>
      <c r="B79" s="7"/>
      <c r="C79" s="37">
        <v>2023</v>
      </c>
      <c r="D79" s="32">
        <v>83.495468749999958</v>
      </c>
      <c r="E79" s="32">
        <f t="shared" si="0"/>
        <v>2.6235079656862581</v>
      </c>
      <c r="F79" s="43">
        <f t="shared" si="1"/>
        <v>3.2440266567583038E-2</v>
      </c>
      <c r="G79" s="7"/>
      <c r="H79" s="7"/>
      <c r="I79" s="7"/>
      <c r="J79" s="7"/>
      <c r="K79" s="7"/>
      <c r="L79" s="7"/>
      <c r="M79" s="7"/>
      <c r="N79" s="7"/>
    </row>
    <row r="80" spans="1:14" x14ac:dyDescent="0.2">
      <c r="A80" s="7"/>
      <c r="B80" s="7"/>
      <c r="C80" s="37">
        <v>2024</v>
      </c>
      <c r="D80" s="32">
        <v>65.290000000000006</v>
      </c>
      <c r="E80" s="32">
        <f t="shared" si="0"/>
        <v>-18.205468749999952</v>
      </c>
      <c r="F80" s="43">
        <f t="shared" si="1"/>
        <v>-0.21804139820461768</v>
      </c>
      <c r="G80" s="7"/>
      <c r="H80" s="7"/>
      <c r="I80" s="7"/>
      <c r="J80" s="7"/>
      <c r="K80" s="7"/>
      <c r="L80" s="7"/>
      <c r="M80" s="7"/>
      <c r="N80" s="7"/>
    </row>
    <row r="81" spans="1:14" x14ac:dyDescent="0.2">
      <c r="A81" s="7"/>
      <c r="B81" s="7"/>
      <c r="C81" s="37">
        <v>2025</v>
      </c>
      <c r="D81" s="40">
        <v>77.053437500000001</v>
      </c>
      <c r="E81" s="32">
        <f t="shared" si="0"/>
        <v>11.763437499999995</v>
      </c>
      <c r="F81" s="43">
        <f t="shared" si="1"/>
        <v>0.1801721167100627</v>
      </c>
      <c r="G81" s="7"/>
      <c r="H81" s="7"/>
      <c r="I81" s="7"/>
      <c r="J81" s="7"/>
      <c r="K81" s="7"/>
      <c r="L81" s="7"/>
      <c r="M81" s="7"/>
      <c r="N81" s="7"/>
    </row>
    <row r="82" spans="1:14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x14ac:dyDescent="0.2">
      <c r="A83" s="7"/>
      <c r="B83" s="45" t="s">
        <v>18</v>
      </c>
      <c r="C83" s="45" t="s">
        <v>0</v>
      </c>
      <c r="D83" s="45" t="s">
        <v>1</v>
      </c>
      <c r="E83" s="45" t="s">
        <v>2</v>
      </c>
      <c r="F83" s="45" t="s">
        <v>3</v>
      </c>
      <c r="G83" s="45" t="s">
        <v>4</v>
      </c>
      <c r="H83" s="45" t="s">
        <v>5</v>
      </c>
      <c r="I83" s="45" t="s">
        <v>10</v>
      </c>
      <c r="J83" s="45" t="s">
        <v>11</v>
      </c>
      <c r="K83" s="45" t="s">
        <v>6</v>
      </c>
      <c r="L83" s="45" t="s">
        <v>7</v>
      </c>
      <c r="M83" s="45" t="s">
        <v>8</v>
      </c>
      <c r="N83" s="45" t="s">
        <v>9</v>
      </c>
    </row>
    <row r="84" spans="1:14" x14ac:dyDescent="0.2">
      <c r="A84" s="7"/>
      <c r="B84" s="36">
        <v>2008</v>
      </c>
      <c r="C84" s="31">
        <v>21.98</v>
      </c>
      <c r="D84" s="31">
        <v>20.71</v>
      </c>
      <c r="E84" s="31">
        <v>21.71</v>
      </c>
      <c r="F84" s="31">
        <v>23.21</v>
      </c>
      <c r="G84" s="31">
        <v>24.73</v>
      </c>
      <c r="H84" s="31">
        <v>26.86</v>
      </c>
      <c r="I84" s="31">
        <v>25.22</v>
      </c>
      <c r="J84" s="31">
        <v>23.09</v>
      </c>
      <c r="K84" s="31">
        <v>23.52</v>
      </c>
      <c r="L84" s="31">
        <v>20.53</v>
      </c>
      <c r="M84" s="31">
        <v>16.89</v>
      </c>
      <c r="N84" s="31">
        <v>14.9</v>
      </c>
    </row>
    <row r="85" spans="1:14" x14ac:dyDescent="0.2">
      <c r="A85" s="7"/>
      <c r="B85" s="36">
        <v>2009</v>
      </c>
      <c r="C85" s="31">
        <v>12.65</v>
      </c>
      <c r="D85" s="31">
        <v>9.41</v>
      </c>
      <c r="E85" s="31">
        <v>11.08</v>
      </c>
      <c r="F85" s="31">
        <v>12.77</v>
      </c>
      <c r="G85" s="31">
        <v>14.46</v>
      </c>
      <c r="H85" s="31">
        <v>13.16</v>
      </c>
      <c r="I85" s="31">
        <v>13.65</v>
      </c>
      <c r="J85" s="31">
        <v>14.44</v>
      </c>
      <c r="K85" s="31">
        <v>14.09</v>
      </c>
      <c r="L85" s="31">
        <v>14.05</v>
      </c>
      <c r="M85" s="31">
        <v>13.47</v>
      </c>
      <c r="N85" s="31">
        <v>13.32</v>
      </c>
    </row>
    <row r="86" spans="1:14" x14ac:dyDescent="0.2">
      <c r="A86" s="7"/>
      <c r="B86" s="36">
        <v>2010</v>
      </c>
      <c r="C86" s="31">
        <v>12.98</v>
      </c>
      <c r="D86" s="31">
        <v>12.87</v>
      </c>
      <c r="E86" s="31">
        <v>12.87</v>
      </c>
      <c r="F86" s="31">
        <v>14.23</v>
      </c>
      <c r="G86" s="31">
        <v>15.28</v>
      </c>
      <c r="H86" s="31">
        <v>15.32</v>
      </c>
      <c r="I86" s="31">
        <v>14.22</v>
      </c>
      <c r="J86" s="31">
        <v>14.61</v>
      </c>
      <c r="K86" s="31">
        <v>15.3</v>
      </c>
      <c r="L86" s="31">
        <v>15.23</v>
      </c>
      <c r="M86" s="31">
        <v>14.76</v>
      </c>
      <c r="N86" s="31">
        <v>14.15</v>
      </c>
    </row>
    <row r="87" spans="1:14" x14ac:dyDescent="0.2">
      <c r="A87" s="7"/>
      <c r="B87" s="36">
        <v>2011</v>
      </c>
      <c r="C87" s="31">
        <v>14.06</v>
      </c>
      <c r="D87" s="31">
        <v>14.37</v>
      </c>
      <c r="E87" s="31">
        <v>15.57</v>
      </c>
      <c r="F87" s="31">
        <v>16.29</v>
      </c>
      <c r="G87" s="31">
        <v>16.350000000000001</v>
      </c>
      <c r="H87" s="31">
        <v>15.07</v>
      </c>
      <c r="I87" s="31">
        <v>12.47</v>
      </c>
      <c r="J87" s="31">
        <v>12.07</v>
      </c>
      <c r="K87" s="31">
        <v>11.62</v>
      </c>
      <c r="L87" s="31">
        <v>10.199999999999999</v>
      </c>
      <c r="M87" s="31">
        <v>9.15</v>
      </c>
      <c r="N87" s="31">
        <v>7.34</v>
      </c>
    </row>
    <row r="88" spans="1:14" x14ac:dyDescent="0.2">
      <c r="A88" s="7"/>
      <c r="B88" s="36">
        <v>2012</v>
      </c>
      <c r="C88" s="31">
        <v>6.85</v>
      </c>
      <c r="D88" s="31">
        <v>8.39</v>
      </c>
      <c r="E88" s="31">
        <v>7.57</v>
      </c>
      <c r="F88" s="31">
        <v>6.88</v>
      </c>
      <c r="G88" s="31">
        <v>6.63</v>
      </c>
      <c r="H88" s="31">
        <v>7.09</v>
      </c>
      <c r="I88" s="31">
        <v>7.38</v>
      </c>
      <c r="J88" s="31">
        <v>7.49</v>
      </c>
      <c r="K88" s="31">
        <v>7.68</v>
      </c>
      <c r="L88" s="31">
        <v>7.83</v>
      </c>
      <c r="M88" s="31">
        <v>7.43</v>
      </c>
      <c r="N88" s="31">
        <v>6.61</v>
      </c>
    </row>
    <row r="89" spans="1:14" x14ac:dyDescent="0.2">
      <c r="A89" s="7"/>
      <c r="B89" s="36">
        <v>2013</v>
      </c>
      <c r="C89" s="31">
        <v>5.19</v>
      </c>
      <c r="D89" s="31">
        <v>4.57</v>
      </c>
      <c r="E89" s="31">
        <v>4.0999999999999996</v>
      </c>
      <c r="F89" s="31">
        <v>3.84</v>
      </c>
      <c r="G89" s="31">
        <v>3.51</v>
      </c>
      <c r="H89" s="31">
        <v>4.25</v>
      </c>
      <c r="I89" s="31">
        <v>4.21</v>
      </c>
      <c r="J89" s="31">
        <v>4.3899999999999997</v>
      </c>
      <c r="K89" s="31">
        <v>5.21</v>
      </c>
      <c r="L89" s="31">
        <v>4.91</v>
      </c>
      <c r="M89" s="31">
        <v>4.5199999999999996</v>
      </c>
      <c r="N89" s="31">
        <v>4.78</v>
      </c>
    </row>
    <row r="90" spans="1:14" x14ac:dyDescent="0.2">
      <c r="A90" s="7"/>
      <c r="B90" s="36">
        <v>2014</v>
      </c>
      <c r="C90" s="31">
        <v>4.97</v>
      </c>
      <c r="D90" s="31">
        <v>6.5</v>
      </c>
      <c r="E90" s="31">
        <v>6.1</v>
      </c>
      <c r="F90" s="31">
        <v>5.23</v>
      </c>
      <c r="G90" s="31">
        <v>5.08</v>
      </c>
      <c r="H90" s="31">
        <v>5.57</v>
      </c>
      <c r="I90" s="31">
        <v>5.93</v>
      </c>
      <c r="J90" s="31">
        <v>6.23</v>
      </c>
      <c r="K90" s="31">
        <v>6.01</v>
      </c>
      <c r="L90" s="31">
        <v>6.08</v>
      </c>
      <c r="M90" s="31">
        <v>6.84</v>
      </c>
      <c r="N90" s="31">
        <v>6.97</v>
      </c>
    </row>
    <row r="91" spans="1:14" x14ac:dyDescent="0.2">
      <c r="A91" s="7"/>
      <c r="B91" s="36">
        <v>2015</v>
      </c>
      <c r="C91" s="31">
        <v>6.97</v>
      </c>
      <c r="D91" s="31">
        <v>7.26</v>
      </c>
      <c r="E91" s="31">
        <v>6.8</v>
      </c>
      <c r="F91" s="31">
        <v>7.09</v>
      </c>
      <c r="G91" s="31">
        <v>7.43</v>
      </c>
      <c r="H91" s="31">
        <v>7.45</v>
      </c>
      <c r="I91" s="31">
        <v>7.72</v>
      </c>
      <c r="J91" s="31">
        <v>8.08</v>
      </c>
      <c r="K91" s="31">
        <v>8.1</v>
      </c>
      <c r="L91" s="31">
        <v>8.3699999999999992</v>
      </c>
      <c r="M91" s="31">
        <v>8.51</v>
      </c>
      <c r="N91" s="31">
        <v>8.2899999999999991</v>
      </c>
    </row>
    <row r="92" spans="1:14" x14ac:dyDescent="0.2">
      <c r="A92" s="7"/>
      <c r="B92" s="36">
        <v>2016</v>
      </c>
      <c r="C92" s="31">
        <v>6.82</v>
      </c>
      <c r="D92" s="31">
        <v>5.16</v>
      </c>
      <c r="E92" s="31">
        <v>4.9400000000000004</v>
      </c>
      <c r="F92" s="31">
        <v>5.69</v>
      </c>
      <c r="G92" s="31">
        <v>5.96</v>
      </c>
      <c r="H92" s="31">
        <v>5.61</v>
      </c>
      <c r="I92" s="31">
        <v>4.6399999999999997</v>
      </c>
      <c r="J92" s="31">
        <v>4.68</v>
      </c>
      <c r="K92" s="31">
        <v>4.3099999999999996</v>
      </c>
      <c r="L92" s="31">
        <v>5.68</v>
      </c>
      <c r="M92" s="31">
        <v>5.63</v>
      </c>
      <c r="N92" s="31">
        <v>5.2</v>
      </c>
    </row>
    <row r="93" spans="1:14" x14ac:dyDescent="0.2">
      <c r="A93" s="7"/>
      <c r="B93" s="36">
        <v>2017</v>
      </c>
      <c r="C93" s="31">
        <v>5.22</v>
      </c>
      <c r="D93" s="31">
        <v>5.13</v>
      </c>
      <c r="E93" s="31">
        <v>5.0999999999999996</v>
      </c>
      <c r="F93" s="31">
        <v>4.7699999999999996</v>
      </c>
      <c r="G93" s="31">
        <v>4.7</v>
      </c>
      <c r="H93" s="31">
        <v>4.9800000000000004</v>
      </c>
      <c r="I93" s="31">
        <v>5.27</v>
      </c>
      <c r="J93" s="31">
        <v>5.65</v>
      </c>
      <c r="K93" s="31">
        <v>6.8</v>
      </c>
      <c r="L93" s="31">
        <v>7.28</v>
      </c>
      <c r="M93" s="31">
        <v>7.59</v>
      </c>
      <c r="N93" s="31">
        <v>7.54</v>
      </c>
    </row>
    <row r="94" spans="1:14" x14ac:dyDescent="0.2">
      <c r="A94" s="7"/>
      <c r="B94" s="36">
        <v>2018</v>
      </c>
      <c r="C94" s="31">
        <v>8.34</v>
      </c>
      <c r="D94" s="31">
        <v>9.48</v>
      </c>
      <c r="E94" s="31">
        <v>11.54</v>
      </c>
      <c r="F94" s="31">
        <v>13.35</v>
      </c>
      <c r="G94" s="31">
        <v>14.78</v>
      </c>
      <c r="H94" s="31">
        <v>15.16</v>
      </c>
      <c r="I94" s="31">
        <v>16.350000000000001</v>
      </c>
      <c r="J94" s="31">
        <v>18.88</v>
      </c>
      <c r="K94" s="31">
        <v>21.43</v>
      </c>
      <c r="L94" s="31">
        <v>19.559999999999999</v>
      </c>
      <c r="M94" s="31">
        <v>19.22</v>
      </c>
      <c r="N94" s="31">
        <v>22.57</v>
      </c>
    </row>
    <row r="95" spans="1:14" x14ac:dyDescent="0.2">
      <c r="A95" s="7"/>
      <c r="B95" s="36">
        <v>2019</v>
      </c>
      <c r="C95" s="31">
        <v>23.24</v>
      </c>
      <c r="D95" s="31">
        <v>20.99</v>
      </c>
      <c r="E95" s="31">
        <v>21.95</v>
      </c>
      <c r="F95" s="31">
        <v>25.67</v>
      </c>
      <c r="G95" s="31">
        <v>25.5</v>
      </c>
      <c r="H95" s="31">
        <v>25.24</v>
      </c>
      <c r="I95" s="31">
        <v>27.92</v>
      </c>
      <c r="J95" s="31">
        <v>26.93</v>
      </c>
      <c r="K95" s="31">
        <v>25.75</v>
      </c>
      <c r="L95" s="31">
        <v>24.67</v>
      </c>
      <c r="M95" s="31">
        <v>24.55</v>
      </c>
      <c r="N95" s="31">
        <v>25.24</v>
      </c>
    </row>
    <row r="96" spans="1:14" x14ac:dyDescent="0.2">
      <c r="A96" s="7"/>
      <c r="B96" s="36">
        <v>2020</v>
      </c>
      <c r="C96" s="31">
        <v>24.4</v>
      </c>
      <c r="D96" s="31">
        <v>24.12</v>
      </c>
      <c r="E96" s="31">
        <v>19.829999999999998</v>
      </c>
      <c r="F96" s="31">
        <v>20</v>
      </c>
      <c r="G96" s="31">
        <v>19.96</v>
      </c>
      <c r="H96" s="31">
        <v>23.33</v>
      </c>
      <c r="I96" s="31">
        <v>27.45</v>
      </c>
      <c r="J96" s="31">
        <v>26.76</v>
      </c>
      <c r="K96" s="31">
        <v>27.81</v>
      </c>
      <c r="L96" s="31">
        <v>25.15</v>
      </c>
      <c r="M96" s="31">
        <v>26.56</v>
      </c>
      <c r="N96" s="31">
        <v>30.92</v>
      </c>
    </row>
    <row r="97" spans="1:14" x14ac:dyDescent="0.2">
      <c r="A97" s="7"/>
      <c r="B97" s="36">
        <v>2021</v>
      </c>
      <c r="C97" s="31">
        <v>33.43</v>
      </c>
      <c r="D97" s="31">
        <v>37.89</v>
      </c>
      <c r="E97" s="31">
        <v>40.869999999999997</v>
      </c>
      <c r="F97" s="31">
        <v>45.22</v>
      </c>
      <c r="G97" s="31">
        <v>51.99</v>
      </c>
      <c r="H97" s="31">
        <v>52.78</v>
      </c>
      <c r="I97" s="31">
        <v>53.28</v>
      </c>
      <c r="J97" s="31">
        <v>56.53</v>
      </c>
      <c r="K97" s="31">
        <v>61.02</v>
      </c>
      <c r="L97" s="31">
        <v>59.43</v>
      </c>
      <c r="M97" s="31">
        <v>66.040000000000006</v>
      </c>
      <c r="N97" s="31">
        <v>79.72</v>
      </c>
    </row>
    <row r="98" spans="1:14" x14ac:dyDescent="0.2">
      <c r="A98" s="7"/>
      <c r="B98" s="36">
        <v>2022</v>
      </c>
      <c r="C98" s="31">
        <v>84.279047619047617</v>
      </c>
      <c r="D98" s="31">
        <v>90.791500000000013</v>
      </c>
      <c r="E98" s="31">
        <v>75.132173913043474</v>
      </c>
      <c r="F98" s="31">
        <v>81.516315789473666</v>
      </c>
      <c r="G98" s="31">
        <v>85.295000000000016</v>
      </c>
      <c r="H98" s="31">
        <v>83.466000000000022</v>
      </c>
      <c r="I98" s="31">
        <v>81.320952380952392</v>
      </c>
      <c r="J98" s="31">
        <v>87.130434782608702</v>
      </c>
      <c r="K98" s="31">
        <v>69.980476190476168</v>
      </c>
      <c r="L98" s="31">
        <v>70.164761904761917</v>
      </c>
      <c r="M98" s="31">
        <v>76.018636363636361</v>
      </c>
      <c r="N98" s="31">
        <v>85.763636363636365</v>
      </c>
    </row>
    <row r="99" spans="1:14" x14ac:dyDescent="0.2">
      <c r="A99" s="7"/>
      <c r="B99" s="36">
        <v>2023</v>
      </c>
      <c r="C99" s="31">
        <v>80.286818181818177</v>
      </c>
      <c r="D99" s="31">
        <v>91.815499999999972</v>
      </c>
      <c r="E99" s="31">
        <v>89.23</v>
      </c>
      <c r="F99" s="31">
        <v>90.523529411764684</v>
      </c>
      <c r="G99" s="31">
        <v>83.891304347826122</v>
      </c>
      <c r="H99" s="31">
        <v>85.616818181818203</v>
      </c>
      <c r="I99" s="31">
        <v>86.356666666666669</v>
      </c>
      <c r="J99" s="31">
        <v>84.812608695652173</v>
      </c>
      <c r="K99" s="31">
        <v>82.13</v>
      </c>
      <c r="L99" s="31">
        <v>80.975000000000009</v>
      </c>
      <c r="M99" s="31">
        <v>75.959545454545463</v>
      </c>
      <c r="N99" s="31">
        <v>71.324499999999986</v>
      </c>
    </row>
    <row r="100" spans="1:14" x14ac:dyDescent="0.2">
      <c r="A100" s="7"/>
      <c r="B100" s="36">
        <v>2024</v>
      </c>
      <c r="C100" s="31">
        <v>65.087727272727264</v>
      </c>
      <c r="D100" s="31">
        <v>55.785238095238093</v>
      </c>
      <c r="E100" s="31">
        <v>57.771000000000001</v>
      </c>
      <c r="F100" s="31">
        <v>64.398571428571429</v>
      </c>
      <c r="G100" s="31">
        <v>71.086521739130447</v>
      </c>
      <c r="H100" s="31">
        <v>68.244499999999988</v>
      </c>
      <c r="I100" s="31">
        <v>66.991304347826087</v>
      </c>
      <c r="J100" s="31">
        <v>70.367272727272734</v>
      </c>
      <c r="K100" s="31">
        <v>64.911904761904765</v>
      </c>
      <c r="L100" s="31">
        <v>63.573913043478242</v>
      </c>
      <c r="M100" s="31">
        <v>67.279047619047631</v>
      </c>
      <c r="N100" s="42">
        <v>67.00500000000001</v>
      </c>
    </row>
    <row r="101" spans="1:14" x14ac:dyDescent="0.2">
      <c r="A101" s="7"/>
      <c r="B101" s="36">
        <v>2025</v>
      </c>
      <c r="C101" s="42">
        <v>76.105000000000004</v>
      </c>
      <c r="D101" s="44">
        <v>79.14</v>
      </c>
      <c r="E101" s="42"/>
      <c r="F101" s="42"/>
      <c r="G101" s="42"/>
      <c r="H101" s="42"/>
      <c r="I101" s="42"/>
      <c r="J101" s="42"/>
      <c r="K101" s="42"/>
      <c r="L101" s="42"/>
      <c r="M101" s="42"/>
      <c r="N101" s="44"/>
    </row>
    <row r="102" spans="1:14" x14ac:dyDescent="0.2">
      <c r="A102" s="7"/>
      <c r="B102" s="9" t="s">
        <v>24</v>
      </c>
      <c r="C102" s="7"/>
      <c r="D102" s="7"/>
      <c r="E102" s="7"/>
      <c r="F102" s="7"/>
      <c r="G102" s="7"/>
      <c r="H102" s="7"/>
      <c r="I102" s="23" t="str">
        <f>I30</f>
        <v>Nota:</v>
      </c>
      <c r="J102" s="24" t="str">
        <f>J30</f>
        <v>Media FEB'25 Acumulada</v>
      </c>
      <c r="K102" s="7"/>
      <c r="L102" s="24" t="str">
        <f>L30</f>
        <v>(hasta Vi 14 FEB 2025)</v>
      </c>
      <c r="M102" s="7"/>
      <c r="N102" s="7"/>
    </row>
    <row r="103" spans="1:14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425"/>
  <sheetViews>
    <sheetView showGridLines="0" tabSelected="1" zoomScaleNormal="100" workbookViewId="0">
      <pane xSplit="2" ySplit="8" topLeftCell="C1385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AG1393" sqref="AG1393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30" width="7.5703125" customWidth="1"/>
    <col min="31" max="31" width="7.1406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21</v>
      </c>
      <c r="AC3" s="15"/>
      <c r="AD3" s="1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D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ref="AC4" si="2">AC8</f>
        <v>48549</v>
      </c>
      <c r="AD4" s="13">
        <f t="shared" si="1"/>
        <v>48914</v>
      </c>
      <c r="AE4" s="5"/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2" t="s">
        <v>13</v>
      </c>
      <c r="C5" s="14">
        <f t="shared" ref="C5:AD5" si="3">MAX(C$9:C$1400)</f>
        <v>27.02</v>
      </c>
      <c r="D5" s="14">
        <f t="shared" si="3"/>
        <v>27.02</v>
      </c>
      <c r="E5" s="14">
        <f t="shared" si="3"/>
        <v>27.03</v>
      </c>
      <c r="F5" s="14">
        <f t="shared" si="3"/>
        <v>27.04</v>
      </c>
      <c r="G5" s="14">
        <f t="shared" si="3"/>
        <v>26.73</v>
      </c>
      <c r="H5" s="14">
        <f t="shared" si="3"/>
        <v>27.11</v>
      </c>
      <c r="I5" s="14">
        <f t="shared" si="3"/>
        <v>27.16</v>
      </c>
      <c r="J5" s="14">
        <f t="shared" si="3"/>
        <v>30.45</v>
      </c>
      <c r="K5" s="14">
        <f t="shared" si="3"/>
        <v>30.9</v>
      </c>
      <c r="L5" s="14">
        <f t="shared" si="3"/>
        <v>53.59</v>
      </c>
      <c r="M5" s="14">
        <f t="shared" si="3"/>
        <v>56.5</v>
      </c>
      <c r="N5" s="14">
        <f t="shared" si="3"/>
        <v>64.319999999999993</v>
      </c>
      <c r="O5" s="14">
        <f t="shared" si="3"/>
        <v>88.88</v>
      </c>
      <c r="P5" s="14">
        <f t="shared" si="3"/>
        <v>96.48</v>
      </c>
      <c r="Q5" s="14">
        <f t="shared" si="3"/>
        <v>96.64</v>
      </c>
      <c r="R5" s="14">
        <f t="shared" si="3"/>
        <v>97.68</v>
      </c>
      <c r="S5" s="14">
        <f t="shared" si="3"/>
        <v>98.01</v>
      </c>
      <c r="T5" s="14">
        <f t="shared" si="3"/>
        <v>100.8</v>
      </c>
      <c r="U5" s="14">
        <f t="shared" si="3"/>
        <v>105.95</v>
      </c>
      <c r="V5" s="14">
        <f t="shared" si="3"/>
        <v>113.2</v>
      </c>
      <c r="W5" s="14">
        <f t="shared" si="3"/>
        <v>120.45</v>
      </c>
      <c r="X5" s="14">
        <f t="shared" si="3"/>
        <v>127.7</v>
      </c>
      <c r="Y5" s="14">
        <f t="shared" si="3"/>
        <v>132.69999999999999</v>
      </c>
      <c r="Z5" s="14">
        <f t="shared" si="3"/>
        <v>137.69999999999999</v>
      </c>
      <c r="AA5" s="14">
        <f t="shared" si="3"/>
        <v>144.13999999999999</v>
      </c>
      <c r="AB5" s="14">
        <f t="shared" si="3"/>
        <v>135.25</v>
      </c>
      <c r="AC5" s="14">
        <f t="shared" si="3"/>
        <v>103.74</v>
      </c>
      <c r="AD5" s="14">
        <f t="shared" si="3"/>
        <v>106.69</v>
      </c>
      <c r="AE5" s="5"/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2" t="s">
        <v>14</v>
      </c>
      <c r="C6" s="14">
        <f t="shared" ref="C6:AD6" si="4">AVERAGE(C$9:C$1400)</f>
        <v>25.768181818181812</v>
      </c>
      <c r="D6" s="14">
        <f t="shared" si="4"/>
        <v>25.203333333333322</v>
      </c>
      <c r="E6" s="14">
        <f t="shared" si="4"/>
        <v>25.027580645161287</v>
      </c>
      <c r="F6" s="14">
        <f t="shared" si="4"/>
        <v>24.974155844155845</v>
      </c>
      <c r="G6" s="14">
        <f t="shared" si="4"/>
        <v>24.825833333333325</v>
      </c>
      <c r="H6" s="14">
        <f t="shared" si="4"/>
        <v>24.146598639455785</v>
      </c>
      <c r="I6" s="14">
        <f t="shared" si="4"/>
        <v>23.260478468899528</v>
      </c>
      <c r="J6" s="14">
        <f t="shared" si="4"/>
        <v>24.299525547445274</v>
      </c>
      <c r="K6" s="14">
        <f t="shared" si="4"/>
        <v>24.711854103343466</v>
      </c>
      <c r="L6" s="14">
        <f t="shared" si="4"/>
        <v>26.789771573604067</v>
      </c>
      <c r="M6" s="14">
        <f t="shared" si="4"/>
        <v>30.060303030303036</v>
      </c>
      <c r="N6" s="14">
        <f t="shared" si="4"/>
        <v>33.41123339658445</v>
      </c>
      <c r="O6" s="14">
        <f t="shared" si="4"/>
        <v>36.897887563884169</v>
      </c>
      <c r="P6" s="14">
        <f t="shared" si="4"/>
        <v>41.731400000000029</v>
      </c>
      <c r="Q6" s="14">
        <f t="shared" si="4"/>
        <v>45.412242339832879</v>
      </c>
      <c r="R6" s="14">
        <f t="shared" si="4"/>
        <v>49.09683311432326</v>
      </c>
      <c r="S6" s="14">
        <f t="shared" si="4"/>
        <v>50.538173190984537</v>
      </c>
      <c r="T6" s="14">
        <f t="shared" si="4"/>
        <v>59.513330300272997</v>
      </c>
      <c r="U6" s="14">
        <f t="shared" si="4"/>
        <v>62.600147819660016</v>
      </c>
      <c r="V6" s="14">
        <f t="shared" si="4"/>
        <v>65.357959770114903</v>
      </c>
      <c r="W6" s="14">
        <f t="shared" si="4"/>
        <v>67.784920977011467</v>
      </c>
      <c r="X6" s="14">
        <f t="shared" si="4"/>
        <v>71.568118518518517</v>
      </c>
      <c r="Y6" s="14">
        <f t="shared" si="4"/>
        <v>75.392146118721584</v>
      </c>
      <c r="Z6" s="14">
        <f t="shared" si="4"/>
        <v>89.665239887111895</v>
      </c>
      <c r="AA6" s="14">
        <f t="shared" si="4"/>
        <v>103.07049627791562</v>
      </c>
      <c r="AB6" s="14">
        <f t="shared" si="4"/>
        <v>100.31648451730427</v>
      </c>
      <c r="AC6" s="14">
        <f t="shared" si="4"/>
        <v>89.121262798634703</v>
      </c>
      <c r="AD6" s="14">
        <f t="shared" si="4"/>
        <v>100.32666666666667</v>
      </c>
      <c r="AE6" s="5"/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2" t="s">
        <v>15</v>
      </c>
      <c r="C7" s="14">
        <f t="shared" ref="C7:AD7" si="5">MIN(C$9:C$1400)</f>
        <v>24.72</v>
      </c>
      <c r="D7" s="14">
        <f t="shared" si="5"/>
        <v>22.52</v>
      </c>
      <c r="E7" s="14">
        <f t="shared" si="5"/>
        <v>22.53</v>
      </c>
      <c r="F7" s="14">
        <f t="shared" si="5"/>
        <v>22.53</v>
      </c>
      <c r="G7" s="14">
        <f t="shared" si="5"/>
        <v>23.42</v>
      </c>
      <c r="H7" s="14">
        <f t="shared" si="5"/>
        <v>15.23</v>
      </c>
      <c r="I7" s="14">
        <f t="shared" si="5"/>
        <v>15.24</v>
      </c>
      <c r="J7" s="14">
        <f t="shared" si="5"/>
        <v>15.26</v>
      </c>
      <c r="K7" s="14">
        <f t="shared" si="5"/>
        <v>15.3</v>
      </c>
      <c r="L7" s="14">
        <f t="shared" si="5"/>
        <v>15.43</v>
      </c>
      <c r="M7" s="14">
        <f t="shared" si="5"/>
        <v>15.56</v>
      </c>
      <c r="N7" s="14">
        <f t="shared" si="5"/>
        <v>15.68</v>
      </c>
      <c r="O7" s="14">
        <f t="shared" si="5"/>
        <v>15.71</v>
      </c>
      <c r="P7" s="14">
        <f t="shared" si="5"/>
        <v>15.9</v>
      </c>
      <c r="Q7" s="14">
        <f t="shared" si="5"/>
        <v>15.93</v>
      </c>
      <c r="R7" s="14">
        <f t="shared" si="5"/>
        <v>16</v>
      </c>
      <c r="S7" s="14">
        <f t="shared" si="5"/>
        <v>16.11</v>
      </c>
      <c r="T7" s="14">
        <f t="shared" si="5"/>
        <v>16.48</v>
      </c>
      <c r="U7" s="14">
        <f t="shared" si="5"/>
        <v>16.829999999999998</v>
      </c>
      <c r="V7" s="14">
        <f t="shared" si="5"/>
        <v>17.170000000000002</v>
      </c>
      <c r="W7" s="14">
        <f t="shared" si="5"/>
        <v>17.510000000000002</v>
      </c>
      <c r="X7" s="14">
        <f t="shared" si="5"/>
        <v>17.850000000000001</v>
      </c>
      <c r="Y7" s="14">
        <f t="shared" si="5"/>
        <v>18.190000000000001</v>
      </c>
      <c r="Z7" s="14">
        <f t="shared" si="5"/>
        <v>34.869999999999997</v>
      </c>
      <c r="AA7" s="14">
        <f t="shared" si="5"/>
        <v>64.849999999999994</v>
      </c>
      <c r="AB7" s="14">
        <f t="shared" si="5"/>
        <v>67.05</v>
      </c>
      <c r="AC7" s="14">
        <f t="shared" si="5"/>
        <v>69.25</v>
      </c>
      <c r="AD7" s="14">
        <f t="shared" si="5"/>
        <v>85.09</v>
      </c>
      <c r="AE7" s="5"/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10">
        <v>48914</v>
      </c>
      <c r="AE8" s="5"/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16"/>
      <c r="AE9" s="5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16"/>
      <c r="AE10" s="5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16"/>
      <c r="AE11" s="5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  <c r="AD12" s="16"/>
    </row>
    <row r="13" spans="1:48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  <c r="AD13" s="16"/>
    </row>
    <row r="14" spans="1:48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  <c r="AD14" s="16"/>
    </row>
    <row r="15" spans="1:48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  <c r="AD15" s="16"/>
    </row>
    <row r="16" spans="1:48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  <c r="AD16" s="16"/>
    </row>
    <row r="17" spans="2:32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  <c r="AD17" s="16"/>
    </row>
    <row r="18" spans="2:32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  <c r="AD18" s="16"/>
    </row>
    <row r="19" spans="2:32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  <c r="AD19" s="16"/>
    </row>
    <row r="20" spans="2:32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  <c r="AD20" s="16"/>
    </row>
    <row r="21" spans="2:32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  <c r="AD21" s="17"/>
    </row>
    <row r="22" spans="2:32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  <c r="AD22" s="17"/>
    </row>
    <row r="23" spans="2:32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  <c r="AD23" s="17"/>
    </row>
    <row r="24" spans="2:32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  <c r="AD24" s="17"/>
    </row>
    <row r="25" spans="2:32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  <c r="AD25" s="17"/>
    </row>
    <row r="26" spans="2:32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  <c r="AD26" s="17"/>
    </row>
    <row r="27" spans="2:32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  <c r="AD27" s="17"/>
    </row>
    <row r="28" spans="2:32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  <c r="AD28" s="17"/>
    </row>
    <row r="29" spans="2:32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  <c r="AD29" s="17"/>
    </row>
    <row r="30" spans="2:32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  <c r="AD30" s="17"/>
    </row>
    <row r="31" spans="2:32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7"/>
      <c r="AE31" s="18"/>
      <c r="AF31" s="21" t="s">
        <v>19</v>
      </c>
    </row>
    <row r="32" spans="2:32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  <c r="AD32" s="17"/>
    </row>
    <row r="33" spans="2:32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  <c r="AD33" s="17"/>
    </row>
    <row r="34" spans="2:32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  <c r="AD34" s="17"/>
    </row>
    <row r="35" spans="2:32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  <c r="AD35" s="17"/>
    </row>
    <row r="36" spans="2:32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D36" s="17"/>
      <c r="AF36" s="21" t="str">
        <f>$C$1401</f>
        <v>Fuente : Mercado Europeo CO2. Elaboración: Enérgitas (S.E.Iberia).</v>
      </c>
    </row>
    <row r="37" spans="2:32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  <c r="AD37" s="17"/>
    </row>
    <row r="38" spans="2:32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  <c r="AD38" s="17"/>
    </row>
    <row r="39" spans="2:32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  <c r="AD39" s="17"/>
    </row>
    <row r="40" spans="2:32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  <c r="AD40" s="17"/>
    </row>
    <row r="41" spans="2:32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  <c r="AD41" s="17"/>
    </row>
    <row r="42" spans="2:32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  <c r="AD42" s="17"/>
    </row>
    <row r="43" spans="2:32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  <c r="AD43" s="17"/>
    </row>
    <row r="44" spans="2:32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  <c r="AD44" s="17"/>
    </row>
    <row r="45" spans="2:32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  <c r="AD45" s="17"/>
    </row>
    <row r="46" spans="2:32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  <c r="AD46" s="17"/>
    </row>
    <row r="47" spans="2:32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  <c r="AD47" s="17"/>
    </row>
    <row r="48" spans="2:32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  <c r="AD48" s="17"/>
    </row>
    <row r="49" spans="2:30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  <c r="AD49" s="17"/>
    </row>
    <row r="50" spans="2:30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  <c r="AD50" s="17"/>
    </row>
    <row r="51" spans="2:30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  <c r="AD51" s="17"/>
    </row>
    <row r="52" spans="2:30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  <c r="AD52" s="17"/>
    </row>
    <row r="53" spans="2:30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  <c r="AD53" s="17"/>
    </row>
    <row r="54" spans="2:30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  <c r="AD54" s="17"/>
    </row>
    <row r="55" spans="2:30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  <c r="AD55" s="17"/>
    </row>
    <row r="56" spans="2:30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  <c r="AD56" s="17"/>
    </row>
    <row r="57" spans="2:30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  <c r="AD57" s="17"/>
    </row>
    <row r="58" spans="2:30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  <c r="AD58" s="17"/>
    </row>
    <row r="59" spans="2:30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  <c r="AD59" s="17"/>
    </row>
    <row r="60" spans="2:30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  <c r="AD60" s="17"/>
    </row>
    <row r="61" spans="2:30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  <c r="AD61" s="17"/>
    </row>
    <row r="62" spans="2:30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  <c r="AD62" s="17"/>
    </row>
    <row r="63" spans="2:30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  <c r="AD63" s="17"/>
    </row>
    <row r="64" spans="2:30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  <c r="AD64" s="17"/>
    </row>
    <row r="65" spans="2:30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  <c r="AD65" s="17"/>
    </row>
    <row r="66" spans="2:30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  <c r="AD66" s="17"/>
    </row>
    <row r="67" spans="2:30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  <c r="AD67" s="17"/>
    </row>
    <row r="68" spans="2:30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  <c r="AD68" s="17"/>
    </row>
    <row r="69" spans="2:30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  <c r="AD69" s="17"/>
    </row>
    <row r="70" spans="2:30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  <c r="AD70" s="17"/>
    </row>
    <row r="71" spans="2:30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  <c r="AD71" s="17"/>
    </row>
    <row r="72" spans="2:30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  <c r="AD72" s="17"/>
    </row>
    <row r="73" spans="2:30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  <c r="AD73" s="17"/>
    </row>
    <row r="74" spans="2:30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  <c r="AD74" s="17"/>
    </row>
    <row r="75" spans="2:30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  <c r="AD75" s="17"/>
    </row>
    <row r="76" spans="2:30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  <c r="AD76" s="17"/>
    </row>
    <row r="77" spans="2:30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  <c r="AD77" s="17"/>
    </row>
    <row r="78" spans="2:30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  <c r="AD78" s="17"/>
    </row>
    <row r="79" spans="2:30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  <c r="AD79" s="17"/>
    </row>
    <row r="80" spans="2:30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  <c r="AD80" s="17"/>
    </row>
    <row r="81" spans="2:30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  <c r="AD81" s="17"/>
    </row>
    <row r="82" spans="2:30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  <c r="AD82" s="17"/>
    </row>
    <row r="83" spans="2:30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  <c r="AD83" s="17"/>
    </row>
    <row r="84" spans="2:30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  <c r="AD84" s="17"/>
    </row>
    <row r="85" spans="2:30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  <c r="AD85" s="17"/>
    </row>
    <row r="86" spans="2:30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  <c r="AD86" s="17"/>
    </row>
    <row r="87" spans="2:30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  <c r="AD87" s="17"/>
    </row>
    <row r="88" spans="2:30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  <c r="AD88" s="17"/>
    </row>
    <row r="89" spans="2:30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  <c r="AD89" s="17"/>
    </row>
    <row r="90" spans="2:30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  <c r="AD90" s="17"/>
    </row>
    <row r="91" spans="2:30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  <c r="AD91" s="17"/>
    </row>
    <row r="92" spans="2:30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  <c r="AD92" s="17"/>
    </row>
    <row r="93" spans="2:30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  <c r="AD93" s="17"/>
    </row>
    <row r="94" spans="2:30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  <c r="AD94" s="17"/>
    </row>
    <row r="95" spans="2:30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  <c r="AD95" s="17"/>
    </row>
    <row r="96" spans="2:30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  <c r="AD96" s="17"/>
    </row>
    <row r="97" spans="2:30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  <c r="AD97" s="17"/>
    </row>
    <row r="98" spans="2:30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  <c r="AD98" s="17"/>
    </row>
    <row r="99" spans="2:30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  <c r="AD99" s="17"/>
    </row>
    <row r="100" spans="2:30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  <c r="AD100" s="17"/>
    </row>
    <row r="101" spans="2:30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  <c r="AD101" s="17"/>
    </row>
    <row r="102" spans="2:30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  <c r="AD102" s="17"/>
    </row>
    <row r="103" spans="2:30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  <c r="AD103" s="17"/>
    </row>
    <row r="104" spans="2:30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  <c r="AD104" s="17"/>
    </row>
    <row r="105" spans="2:30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  <c r="AD105" s="17"/>
    </row>
    <row r="106" spans="2:30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  <c r="AD106" s="17"/>
    </row>
    <row r="107" spans="2:30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  <c r="AD107" s="17"/>
    </row>
    <row r="108" spans="2:30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  <c r="AD108" s="17"/>
    </row>
    <row r="109" spans="2:30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  <c r="AD109" s="17"/>
    </row>
    <row r="110" spans="2:30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  <c r="AD110" s="17"/>
    </row>
    <row r="111" spans="2:30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  <c r="AD111" s="17"/>
    </row>
    <row r="112" spans="2:30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  <c r="AD112" s="17"/>
    </row>
    <row r="113" spans="2:30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  <c r="AD113" s="17"/>
    </row>
    <row r="114" spans="2:30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  <c r="AD114" s="17"/>
    </row>
    <row r="115" spans="2:30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  <c r="AD115" s="17"/>
    </row>
    <row r="116" spans="2:30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  <c r="AD116" s="17"/>
    </row>
    <row r="117" spans="2:30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  <c r="AD117" s="17"/>
    </row>
    <row r="118" spans="2:30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  <c r="AD118" s="17"/>
    </row>
    <row r="119" spans="2:30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  <c r="AD119" s="17"/>
    </row>
    <row r="120" spans="2:30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  <c r="AD120" s="17"/>
    </row>
    <row r="121" spans="2:30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  <c r="AD121" s="17"/>
    </row>
    <row r="122" spans="2:30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  <c r="AD122" s="17"/>
    </row>
    <row r="123" spans="2:30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  <c r="AD123" s="17"/>
    </row>
    <row r="124" spans="2:30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  <c r="AD124" s="17"/>
    </row>
    <row r="125" spans="2:30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  <c r="AD125" s="17"/>
    </row>
    <row r="126" spans="2:30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  <c r="AD126" s="17"/>
    </row>
    <row r="127" spans="2:30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  <c r="AD127" s="17"/>
    </row>
    <row r="128" spans="2:30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  <c r="AD128" s="17"/>
    </row>
    <row r="129" spans="2:30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  <c r="AD129" s="17"/>
    </row>
    <row r="130" spans="2:30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  <c r="AD130" s="17"/>
    </row>
    <row r="131" spans="2:30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  <c r="AD131" s="17"/>
    </row>
    <row r="132" spans="2:30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  <c r="AD132" s="17"/>
    </row>
    <row r="133" spans="2:30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  <c r="AD133" s="17"/>
    </row>
    <row r="134" spans="2:30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  <c r="AD134" s="17"/>
    </row>
    <row r="135" spans="2:30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  <c r="AD135" s="17"/>
    </row>
    <row r="136" spans="2:30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  <c r="AD136" s="17"/>
    </row>
    <row r="137" spans="2:30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  <c r="AD137" s="17"/>
    </row>
    <row r="138" spans="2:30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  <c r="AD138" s="17"/>
    </row>
    <row r="139" spans="2:30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  <c r="AD139" s="17"/>
    </row>
    <row r="140" spans="2:30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  <c r="AD140" s="17"/>
    </row>
    <row r="141" spans="2:30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  <c r="AD141" s="17"/>
    </row>
    <row r="142" spans="2:30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  <c r="AD142" s="17"/>
    </row>
    <row r="143" spans="2:30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  <c r="AD143" s="17"/>
    </row>
    <row r="144" spans="2:30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  <c r="AD144" s="17"/>
    </row>
    <row r="145" spans="2:30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  <c r="AD145" s="17"/>
    </row>
    <row r="146" spans="2:30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  <c r="AD146" s="17"/>
    </row>
    <row r="147" spans="2:30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  <c r="AD147" s="17"/>
    </row>
    <row r="148" spans="2:30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  <c r="AD148" s="17"/>
    </row>
    <row r="149" spans="2:30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  <c r="AD149" s="17"/>
    </row>
    <row r="150" spans="2:30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  <c r="AD150" s="17"/>
    </row>
    <row r="151" spans="2:30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  <c r="AD151" s="17"/>
    </row>
    <row r="152" spans="2:30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  <c r="AD152" s="17"/>
    </row>
    <row r="153" spans="2:30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  <c r="AD153" s="17"/>
    </row>
    <row r="154" spans="2:30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  <c r="AD154" s="17"/>
    </row>
    <row r="155" spans="2:30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  <c r="AD155" s="17"/>
    </row>
    <row r="156" spans="2:30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  <c r="AD156" s="17"/>
    </row>
    <row r="157" spans="2:30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  <c r="AD157" s="17"/>
    </row>
    <row r="158" spans="2:30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  <c r="AD158" s="17"/>
    </row>
    <row r="159" spans="2:30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  <c r="AD159" s="17"/>
    </row>
    <row r="160" spans="2:30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  <c r="AD160" s="17"/>
    </row>
    <row r="161" spans="2:30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  <c r="AD161" s="17"/>
    </row>
    <row r="162" spans="2:30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  <c r="AD162" s="17"/>
    </row>
    <row r="163" spans="2:30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  <c r="AD163" s="17"/>
    </row>
    <row r="164" spans="2:30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  <c r="AD164" s="17"/>
    </row>
    <row r="165" spans="2:30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  <c r="AD165" s="17"/>
    </row>
    <row r="166" spans="2:30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  <c r="AD166" s="17"/>
    </row>
    <row r="167" spans="2:30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  <c r="AD167" s="17"/>
    </row>
    <row r="168" spans="2:30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  <c r="AD168" s="17"/>
    </row>
    <row r="169" spans="2:30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  <c r="AD169" s="17"/>
    </row>
    <row r="170" spans="2:30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  <c r="AD170" s="17"/>
    </row>
    <row r="171" spans="2:30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  <c r="AD171" s="17"/>
    </row>
    <row r="172" spans="2:30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  <c r="AD172" s="17"/>
    </row>
    <row r="173" spans="2:30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  <c r="AD173" s="17"/>
    </row>
    <row r="174" spans="2:30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  <c r="AD174" s="17"/>
    </row>
    <row r="175" spans="2:30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  <c r="AD175" s="17"/>
    </row>
    <row r="176" spans="2:30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  <c r="AD176" s="17"/>
    </row>
    <row r="177" spans="2:30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  <c r="AD177" s="17"/>
    </row>
    <row r="178" spans="2:30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  <c r="AD178" s="17"/>
    </row>
    <row r="179" spans="2:30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  <c r="AD179" s="17"/>
    </row>
    <row r="180" spans="2:30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  <c r="AD180" s="17"/>
    </row>
    <row r="181" spans="2:30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  <c r="AD181" s="17"/>
    </row>
    <row r="182" spans="2:30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  <c r="AD182" s="17"/>
    </row>
    <row r="183" spans="2:30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  <c r="AD183" s="17"/>
    </row>
    <row r="184" spans="2:30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  <c r="AD184" s="17"/>
    </row>
    <row r="185" spans="2:30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  <c r="AD185" s="17"/>
    </row>
    <row r="186" spans="2:30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  <c r="AD186" s="17"/>
    </row>
    <row r="187" spans="2:30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  <c r="AD187" s="17"/>
    </row>
    <row r="188" spans="2:30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  <c r="AD188" s="17"/>
    </row>
    <row r="189" spans="2:30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  <c r="AD189" s="17"/>
    </row>
    <row r="190" spans="2:30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  <c r="AD190" s="17"/>
    </row>
    <row r="191" spans="2:30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  <c r="AD191" s="17"/>
    </row>
    <row r="192" spans="2:30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  <c r="AD192" s="17"/>
    </row>
    <row r="193" spans="2:30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  <c r="AD193" s="17"/>
    </row>
    <row r="194" spans="2:30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  <c r="AD194" s="17"/>
    </row>
    <row r="195" spans="2:30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  <c r="AD195" s="17"/>
    </row>
    <row r="196" spans="2:30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  <c r="AD196" s="17"/>
    </row>
    <row r="197" spans="2:30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  <c r="AD197" s="17"/>
    </row>
    <row r="198" spans="2:30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  <c r="AD198" s="17"/>
    </row>
    <row r="199" spans="2:30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  <c r="AD199" s="17"/>
    </row>
    <row r="200" spans="2:30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  <c r="AD200" s="17"/>
    </row>
    <row r="201" spans="2:30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  <c r="AD201" s="17"/>
    </row>
    <row r="202" spans="2:30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  <c r="AD202" s="17"/>
    </row>
    <row r="203" spans="2:30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  <c r="AD203" s="17"/>
    </row>
    <row r="204" spans="2:30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  <c r="AD204" s="17"/>
    </row>
    <row r="205" spans="2:30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  <c r="AD205" s="17"/>
    </row>
    <row r="206" spans="2:30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  <c r="AD206" s="17"/>
    </row>
    <row r="207" spans="2:30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  <c r="AD207" s="17"/>
    </row>
    <row r="208" spans="2:30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  <c r="AD208" s="17"/>
    </row>
    <row r="209" spans="2:30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  <c r="AD209" s="17"/>
    </row>
    <row r="210" spans="2:30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  <c r="AD210" s="17"/>
    </row>
    <row r="211" spans="2:30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  <c r="AD211" s="17"/>
    </row>
    <row r="212" spans="2:30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  <c r="AD212" s="17"/>
    </row>
    <row r="213" spans="2:30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  <c r="AD213" s="17"/>
    </row>
    <row r="214" spans="2:30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  <c r="AD214" s="17"/>
    </row>
    <row r="215" spans="2:30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  <c r="AD215" s="17"/>
    </row>
    <row r="216" spans="2:30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  <c r="AD216" s="17"/>
    </row>
    <row r="217" spans="2:30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  <c r="AD217" s="17"/>
    </row>
    <row r="218" spans="2:30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  <c r="AD218" s="17"/>
    </row>
    <row r="219" spans="2:30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  <c r="AD219" s="17"/>
    </row>
    <row r="220" spans="2:30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  <c r="AD220" s="17"/>
    </row>
    <row r="221" spans="2:30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  <c r="AD221" s="17"/>
    </row>
    <row r="222" spans="2:30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  <c r="AD222" s="17"/>
    </row>
    <row r="223" spans="2:30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  <c r="AD223" s="17"/>
    </row>
    <row r="224" spans="2:30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  <c r="AD224" s="17"/>
    </row>
    <row r="225" spans="2:30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  <c r="AD225" s="17"/>
    </row>
    <row r="226" spans="2:30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  <c r="AD226" s="17"/>
    </row>
    <row r="227" spans="2:30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  <c r="AD227" s="17"/>
    </row>
    <row r="228" spans="2:30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  <c r="AD228" s="17"/>
    </row>
    <row r="229" spans="2:30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  <c r="AD229" s="17"/>
    </row>
    <row r="230" spans="2:30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  <c r="AD230" s="17"/>
    </row>
    <row r="231" spans="2:30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  <c r="AD231" s="17"/>
    </row>
    <row r="232" spans="2:30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  <c r="AD232" s="17"/>
    </row>
    <row r="233" spans="2:30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  <c r="AD233" s="17"/>
    </row>
    <row r="234" spans="2:30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  <c r="AD234" s="17"/>
    </row>
    <row r="235" spans="2:30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  <c r="AD235" s="17"/>
    </row>
    <row r="236" spans="2:30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  <c r="AD236" s="17"/>
    </row>
    <row r="237" spans="2:30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  <c r="AD237" s="17"/>
    </row>
    <row r="238" spans="2:30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  <c r="AD238" s="17"/>
    </row>
    <row r="239" spans="2:30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  <c r="AD239" s="17"/>
    </row>
    <row r="240" spans="2:30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  <c r="AD240" s="17"/>
    </row>
    <row r="241" spans="2:30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  <c r="AD241" s="17"/>
    </row>
    <row r="242" spans="2:30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  <c r="AD242" s="17"/>
    </row>
    <row r="243" spans="2:30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  <c r="AD243" s="17"/>
    </row>
    <row r="244" spans="2:30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  <c r="AD244" s="17"/>
    </row>
    <row r="245" spans="2:30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  <c r="AD245" s="17"/>
    </row>
    <row r="246" spans="2:30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  <c r="AD246" s="17"/>
    </row>
    <row r="247" spans="2:30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  <c r="AD247" s="17"/>
    </row>
    <row r="248" spans="2:30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  <c r="AD248" s="17"/>
    </row>
    <row r="249" spans="2:30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  <c r="AD249" s="17"/>
    </row>
    <row r="250" spans="2:30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  <c r="AD250" s="17"/>
    </row>
    <row r="251" spans="2:30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  <c r="AD251" s="17"/>
    </row>
    <row r="252" spans="2:30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  <c r="AD252" s="17"/>
    </row>
    <row r="253" spans="2:30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  <c r="AD253" s="17"/>
    </row>
    <row r="254" spans="2:30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  <c r="AD254" s="17"/>
    </row>
    <row r="255" spans="2:30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  <c r="AD255" s="17"/>
    </row>
    <row r="256" spans="2:30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  <c r="AD256" s="17"/>
    </row>
    <row r="257" spans="2:30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  <c r="AD257" s="17"/>
    </row>
    <row r="258" spans="2:30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  <c r="AD258" s="17"/>
    </row>
    <row r="259" spans="2:30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  <c r="AD259" s="17"/>
    </row>
    <row r="260" spans="2:30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  <c r="AD260" s="17"/>
    </row>
    <row r="261" spans="2:30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  <c r="AD261" s="17"/>
    </row>
    <row r="262" spans="2:30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  <c r="AD262" s="17"/>
    </row>
    <row r="263" spans="2:30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  <c r="AD263" s="17"/>
    </row>
    <row r="264" spans="2:30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  <c r="AD264" s="17"/>
    </row>
    <row r="265" spans="2:30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  <c r="AD265" s="17"/>
    </row>
    <row r="266" spans="2:30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  <c r="AD266" s="17"/>
    </row>
    <row r="267" spans="2:30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  <c r="AD267" s="17"/>
    </row>
    <row r="268" spans="2:30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  <c r="AD268" s="17"/>
    </row>
    <row r="269" spans="2:30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  <c r="AD269" s="17"/>
    </row>
    <row r="270" spans="2:30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  <c r="AD270" s="17"/>
    </row>
    <row r="271" spans="2:30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  <c r="AD271" s="17"/>
    </row>
    <row r="272" spans="2:30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  <c r="AD272" s="17"/>
    </row>
    <row r="273" spans="2:30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  <c r="AD273" s="17"/>
    </row>
    <row r="274" spans="2:30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  <c r="AD274" s="17"/>
    </row>
    <row r="275" spans="2:30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  <c r="AD275" s="17"/>
    </row>
    <row r="276" spans="2:30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  <c r="AD276" s="17"/>
    </row>
    <row r="277" spans="2:30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  <c r="AD277" s="17"/>
    </row>
    <row r="278" spans="2:30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  <c r="AD278" s="17"/>
    </row>
    <row r="279" spans="2:30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  <c r="AD279" s="17"/>
    </row>
    <row r="280" spans="2:30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  <c r="AD280" s="17"/>
    </row>
    <row r="281" spans="2:30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  <c r="AD281" s="17"/>
    </row>
    <row r="282" spans="2:30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  <c r="AD282" s="17"/>
    </row>
    <row r="283" spans="2:30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  <c r="AD283" s="17"/>
    </row>
    <row r="284" spans="2:30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  <c r="AD284" s="17"/>
    </row>
    <row r="285" spans="2:30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  <c r="AD285" s="17"/>
    </row>
    <row r="286" spans="2:30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  <c r="AD286" s="17"/>
    </row>
    <row r="287" spans="2:30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  <c r="AD287" s="17"/>
    </row>
    <row r="288" spans="2:30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  <c r="AD288" s="17"/>
    </row>
    <row r="289" spans="2:30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  <c r="AD289" s="17"/>
    </row>
    <row r="290" spans="2:30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  <c r="AD290" s="17"/>
    </row>
    <row r="291" spans="2:30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  <c r="AD291" s="17"/>
    </row>
    <row r="292" spans="2:30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  <c r="AD292" s="17"/>
    </row>
    <row r="293" spans="2:30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  <c r="AD293" s="17"/>
    </row>
    <row r="294" spans="2:30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  <c r="AD294" s="17"/>
    </row>
    <row r="295" spans="2:30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  <c r="AD295" s="17"/>
    </row>
    <row r="296" spans="2:30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  <c r="AD296" s="17"/>
    </row>
    <row r="297" spans="2:30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  <c r="AD297" s="17"/>
    </row>
    <row r="298" spans="2:30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  <c r="AD298" s="17"/>
    </row>
    <row r="299" spans="2:30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  <c r="AD299" s="17"/>
    </row>
    <row r="300" spans="2:30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  <c r="AD300" s="17"/>
    </row>
    <row r="301" spans="2:30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  <c r="AD301" s="17"/>
    </row>
    <row r="302" spans="2:30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  <c r="AD302" s="17"/>
    </row>
    <row r="303" spans="2:30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  <c r="AD303" s="17"/>
    </row>
    <row r="304" spans="2:30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  <c r="AD304" s="17"/>
    </row>
    <row r="305" spans="1:45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  <c r="AD305" s="17"/>
    </row>
    <row r="306" spans="1:45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  <c r="AD306" s="17"/>
    </row>
    <row r="307" spans="1:45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  <c r="AD307" s="17"/>
    </row>
    <row r="308" spans="1:45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  <c r="AD308" s="17"/>
    </row>
    <row r="309" spans="1:45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  <c r="AD309" s="17"/>
    </row>
    <row r="310" spans="1:45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  <c r="AD310" s="17"/>
    </row>
    <row r="311" spans="1:45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  <c r="AD311" s="17"/>
    </row>
    <row r="312" spans="1:45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  <c r="AD312" s="17"/>
    </row>
    <row r="313" spans="1:45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  <c r="AD313" s="17"/>
    </row>
    <row r="314" spans="1:45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  <c r="AD314" s="17"/>
    </row>
    <row r="315" spans="1:45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7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</row>
    <row r="316" spans="1:45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17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17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17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17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17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17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17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17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17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17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17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17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17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17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17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17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17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17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17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17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17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17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17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  <c r="AD339" s="17"/>
    </row>
    <row r="340" spans="1:45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6">R340-R339+S339</f>
        <v>32.230000000000004</v>
      </c>
      <c r="T340" s="17">
        <f t="shared" ref="T340" si="7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8">W340-W339+X339</f>
        <v>34.760000000000005</v>
      </c>
      <c r="Y340" s="17">
        <f t="shared" ref="Y340" si="9">X340-X339+Y339</f>
        <v>35.35</v>
      </c>
      <c r="Z340" s="17">
        <f t="shared" ref="Z340" si="10">X340-X339+Z339</f>
        <v>35.940000000000005</v>
      </c>
      <c r="AA340" s="17"/>
      <c r="AB340" s="17"/>
      <c r="AC340" s="17"/>
      <c r="AD340" s="17"/>
    </row>
    <row r="341" spans="1:45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1">M341-M340+N340</f>
        <v>31.040000000000003</v>
      </c>
      <c r="O341" s="17">
        <v>31.11</v>
      </c>
      <c r="P341" s="17">
        <f t="shared" ref="P341:P342" si="12">O341-O340+P340</f>
        <v>31.19</v>
      </c>
      <c r="Q341" s="17">
        <f t="shared" ref="Q341:Q342" si="13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4">U341-U340+V340</f>
        <v>32.739999999999995</v>
      </c>
      <c r="W341" s="17">
        <f t="shared" ref="W341:W342" si="15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  <c r="AD341" s="17"/>
    </row>
    <row r="342" spans="1:45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1"/>
        <v>30.85</v>
      </c>
      <c r="O342" s="17">
        <v>30.89</v>
      </c>
      <c r="P342" s="17">
        <f t="shared" si="12"/>
        <v>30.970000000000002</v>
      </c>
      <c r="Q342" s="17">
        <f t="shared" si="13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4"/>
        <v>32.51</v>
      </c>
      <c r="W342" s="17">
        <f t="shared" si="15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  <c r="AD342" s="17"/>
    </row>
    <row r="343" spans="1:45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6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7">Q343-Q342+R342</f>
        <v>31.349999999999994</v>
      </c>
      <c r="S343" s="17">
        <f t="shared" ref="S343" si="18">R343-R342+S342</f>
        <v>31.409999999999993</v>
      </c>
      <c r="T343" s="17">
        <f t="shared" ref="T343" si="19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20">W343-W342+X342</f>
        <v>33.94</v>
      </c>
      <c r="Y343" s="17">
        <f t="shared" ref="Y343" si="21">X343-X342+Y342</f>
        <v>34.53</v>
      </c>
      <c r="Z343" s="17">
        <f t="shared" ref="Z343" si="22">X343-X342+Z342</f>
        <v>35.119999999999997</v>
      </c>
      <c r="AA343" s="17"/>
      <c r="AB343" s="17"/>
      <c r="AC343" s="17"/>
      <c r="AD343" s="17"/>
    </row>
    <row r="344" spans="1:45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3">M344-M343+N343</f>
        <v>31.88</v>
      </c>
      <c r="O344" s="17">
        <v>31.92</v>
      </c>
      <c r="P344" s="17">
        <f t="shared" ref="P344" si="24">O344-O343+P343</f>
        <v>32</v>
      </c>
      <c r="Q344" s="17">
        <f t="shared" ref="Q344" si="25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6">U344-U343+V343</f>
        <v>33.519999999999996</v>
      </c>
      <c r="W344" s="17">
        <f t="shared" ref="W344" si="27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  <c r="AD344" s="17"/>
    </row>
    <row r="345" spans="1:45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  <c r="AD345" s="17"/>
    </row>
    <row r="346" spans="1:45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7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</row>
    <row r="347" spans="1:45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  <c r="AD347" s="17"/>
    </row>
    <row r="348" spans="1:45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  <c r="AD348" s="17"/>
    </row>
    <row r="349" spans="1:45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  <c r="AD349" s="17"/>
    </row>
    <row r="350" spans="1:45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  <c r="AD350" s="17"/>
    </row>
    <row r="351" spans="1:45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  <c r="AD351" s="17"/>
    </row>
    <row r="352" spans="1:45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  <c r="AD352" s="17"/>
    </row>
    <row r="353" spans="2:30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  <c r="AD353" s="17"/>
    </row>
    <row r="354" spans="2:30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  <c r="AD354" s="17"/>
    </row>
    <row r="355" spans="2:30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  <c r="AD355" s="17"/>
    </row>
    <row r="356" spans="2:30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  <c r="AD356" s="17"/>
    </row>
    <row r="357" spans="2:30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  <c r="AD357" s="17"/>
    </row>
    <row r="358" spans="2:30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  <c r="AD358" s="17"/>
    </row>
    <row r="359" spans="2:30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  <c r="AD359" s="17"/>
    </row>
    <row r="360" spans="2:30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  <c r="AD360" s="17"/>
    </row>
    <row r="361" spans="2:30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  <c r="AD361" s="17"/>
    </row>
    <row r="362" spans="2:30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  <c r="AD362" s="17"/>
    </row>
    <row r="363" spans="2:30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  <c r="AD363" s="17"/>
    </row>
    <row r="364" spans="2:30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  <c r="AD364" s="17"/>
    </row>
    <row r="365" spans="2:30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  <c r="AD365" s="17"/>
    </row>
    <row r="366" spans="2:30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  <c r="AD366" s="17"/>
    </row>
    <row r="367" spans="2:30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  <c r="AD367" s="17"/>
    </row>
    <row r="368" spans="2:30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  <c r="AD368" s="17"/>
    </row>
    <row r="369" spans="2:45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  <c r="AD369" s="17"/>
    </row>
    <row r="370" spans="2:45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  <c r="AD370" s="17"/>
    </row>
    <row r="371" spans="2:45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  <c r="AD371" s="17"/>
    </row>
    <row r="372" spans="2:45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  <c r="AD372" s="17"/>
    </row>
    <row r="373" spans="2:45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7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</row>
    <row r="374" spans="2:45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  <c r="AD374" s="17"/>
    </row>
    <row r="375" spans="2:45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  <c r="AD375" s="17"/>
    </row>
    <row r="376" spans="2:45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  <c r="AD376" s="17"/>
    </row>
    <row r="377" spans="2:45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  <c r="AD377" s="17"/>
    </row>
    <row r="378" spans="2:45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  <c r="AD378" s="17"/>
    </row>
    <row r="379" spans="2:45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  <c r="AD379" s="17"/>
    </row>
    <row r="380" spans="2:45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  <c r="AD380" s="17"/>
    </row>
    <row r="381" spans="2:45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  <c r="AD381" s="17"/>
    </row>
    <row r="382" spans="2:45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  <c r="AD382" s="17"/>
    </row>
    <row r="383" spans="2:45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  <c r="AD383" s="17"/>
    </row>
    <row r="384" spans="2:45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  <c r="AD384" s="17"/>
    </row>
    <row r="385" spans="2:45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  <c r="AD385" s="17"/>
    </row>
    <row r="386" spans="2:45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  <c r="AD386" s="17"/>
    </row>
    <row r="387" spans="2:45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  <c r="AD387" s="17"/>
    </row>
    <row r="388" spans="2:45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  <c r="AD388" s="17"/>
    </row>
    <row r="389" spans="2:45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  <c r="AD389" s="17"/>
    </row>
    <row r="390" spans="2:45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  <c r="AD390" s="17"/>
    </row>
    <row r="391" spans="2:45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  <c r="AD391" s="17"/>
    </row>
    <row r="392" spans="2:45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  <c r="AD392" s="17"/>
    </row>
    <row r="393" spans="2:45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  <c r="AD393" s="17"/>
    </row>
    <row r="394" spans="2:45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  <c r="AD394" s="17"/>
    </row>
    <row r="395" spans="2:45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  <c r="AD395" s="17"/>
    </row>
    <row r="396" spans="2:45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7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</row>
    <row r="397" spans="2:45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  <c r="AD397" s="17"/>
    </row>
    <row r="398" spans="2:45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  <c r="AD398" s="17"/>
    </row>
    <row r="399" spans="2:45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  <c r="AD399" s="17"/>
    </row>
    <row r="400" spans="2:45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  <c r="AD400" s="17"/>
    </row>
    <row r="401" spans="2:45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  <c r="AD401" s="17"/>
    </row>
    <row r="402" spans="2:45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  <c r="AD402" s="17"/>
    </row>
    <row r="403" spans="2:45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  <c r="AD403" s="17"/>
    </row>
    <row r="404" spans="2:45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7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</row>
    <row r="405" spans="2:45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  <c r="AD405" s="17"/>
    </row>
    <row r="406" spans="2:45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  <c r="AD406" s="17"/>
    </row>
    <row r="407" spans="2:45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  <c r="AD407" s="17"/>
    </row>
    <row r="408" spans="2:45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  <c r="AD408" s="17"/>
    </row>
    <row r="409" spans="2:45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  <c r="AD409" s="17"/>
    </row>
    <row r="410" spans="2:45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  <c r="AD410" s="17"/>
    </row>
    <row r="411" spans="2:45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  <c r="AD411" s="17"/>
    </row>
    <row r="412" spans="2:45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  <c r="AD412" s="17"/>
    </row>
    <row r="413" spans="2:45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  <c r="AD413" s="17"/>
    </row>
    <row r="414" spans="2:45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  <c r="AD414" s="17"/>
    </row>
    <row r="415" spans="2:45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  <c r="AD415" s="17"/>
    </row>
    <row r="416" spans="2:45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  <c r="AD416" s="17"/>
    </row>
    <row r="417" spans="2:45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  <c r="AD417" s="17"/>
    </row>
    <row r="418" spans="2:45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  <c r="AD418" s="17"/>
    </row>
    <row r="419" spans="2:45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  <c r="AD419" s="17"/>
    </row>
    <row r="420" spans="2:45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  <c r="AD420" s="17"/>
    </row>
    <row r="421" spans="2:45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  <c r="AD421" s="17"/>
    </row>
    <row r="422" spans="2:45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  <c r="AD422" s="17"/>
    </row>
    <row r="423" spans="2:45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  <c r="AD423" s="17"/>
    </row>
    <row r="424" spans="2:45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  <c r="AD424" s="17"/>
    </row>
    <row r="425" spans="2:45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7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</row>
    <row r="426" spans="2:45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  <c r="AD426" s="17"/>
    </row>
    <row r="427" spans="2:45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  <c r="AD427" s="17"/>
    </row>
    <row r="428" spans="2:45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  <c r="AD428" s="17"/>
    </row>
    <row r="429" spans="2:45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  <c r="AD429" s="17"/>
    </row>
    <row r="430" spans="2:45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  <c r="AD430" s="17"/>
    </row>
    <row r="431" spans="2:45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  <c r="AD431" s="17"/>
    </row>
    <row r="432" spans="2:45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  <c r="AD432" s="17"/>
    </row>
    <row r="433" spans="2:45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17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</row>
    <row r="434" spans="2:45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  <c r="AD434" s="17"/>
    </row>
    <row r="435" spans="2:45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  <c r="AD435" s="17"/>
    </row>
    <row r="436" spans="2:45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  <c r="AD436" s="17"/>
    </row>
    <row r="437" spans="2:45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  <c r="AD437" s="17"/>
    </row>
    <row r="438" spans="2:45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  <c r="AD438" s="17"/>
    </row>
    <row r="439" spans="2:45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  <c r="AD439" s="17"/>
    </row>
    <row r="440" spans="2:45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  <c r="AD440" s="17"/>
    </row>
    <row r="441" spans="2:45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  <c r="AD441" s="17"/>
    </row>
    <row r="442" spans="2:45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  <c r="AD442" s="17"/>
    </row>
    <row r="443" spans="2:45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  <c r="AD443" s="17"/>
    </row>
    <row r="444" spans="2:45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  <c r="AD444" s="17"/>
    </row>
    <row r="445" spans="2:45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  <c r="AD445" s="17"/>
    </row>
    <row r="446" spans="2:45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  <c r="AD446" s="17"/>
    </row>
    <row r="447" spans="2:45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  <c r="AD447" s="17"/>
    </row>
    <row r="448" spans="2:45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  <c r="AD448" s="17"/>
    </row>
    <row r="449" spans="2:30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  <c r="AD449" s="17"/>
    </row>
    <row r="450" spans="2:30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  <c r="AD450" s="17"/>
    </row>
    <row r="451" spans="2:30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  <c r="AD451" s="17"/>
    </row>
    <row r="452" spans="2:30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  <c r="AD452" s="17"/>
    </row>
    <row r="453" spans="2:30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  <c r="AD453" s="17"/>
    </row>
    <row r="454" spans="2:30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  <c r="AD454" s="17"/>
    </row>
    <row r="455" spans="2:30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  <c r="AD455" s="17"/>
    </row>
    <row r="456" spans="2:30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  <c r="AD456" s="17"/>
    </row>
    <row r="457" spans="2:30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  <c r="AD457" s="17"/>
    </row>
    <row r="458" spans="2:30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  <c r="AD458" s="17"/>
    </row>
    <row r="459" spans="2:30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  <c r="AD459" s="17"/>
    </row>
    <row r="460" spans="2:30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  <c r="AD460" s="17"/>
    </row>
    <row r="461" spans="2:30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  <c r="AD461" s="17"/>
    </row>
    <row r="462" spans="2:30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  <c r="AD462" s="17"/>
    </row>
    <row r="463" spans="2:30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  <c r="AD463" s="17"/>
    </row>
    <row r="464" spans="2:30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  <c r="AD464" s="17"/>
    </row>
    <row r="465" spans="2:45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17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</row>
    <row r="466" spans="2:45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  <c r="AD466" s="17"/>
    </row>
    <row r="467" spans="2:45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  <c r="AD467" s="17"/>
    </row>
    <row r="468" spans="2:45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  <c r="AD468" s="17"/>
    </row>
    <row r="469" spans="2:45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  <c r="AD469" s="17"/>
    </row>
    <row r="470" spans="2:45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  <c r="AD470" s="17"/>
    </row>
    <row r="471" spans="2:45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  <c r="AD471" s="17"/>
    </row>
    <row r="472" spans="2:45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  <c r="AD472" s="17"/>
    </row>
    <row r="473" spans="2:45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  <c r="AD473" s="17"/>
    </row>
    <row r="474" spans="2:45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  <c r="AD474" s="17"/>
    </row>
    <row r="475" spans="2:45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  <c r="AD475" s="17"/>
    </row>
    <row r="476" spans="2:45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  <c r="AD476" s="17"/>
    </row>
    <row r="477" spans="2:45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  <c r="AD477" s="17"/>
    </row>
    <row r="478" spans="2:45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  <c r="AD478" s="17"/>
    </row>
    <row r="479" spans="2:45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  <c r="AD479" s="17"/>
    </row>
    <row r="480" spans="2:45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  <c r="AD480" s="17"/>
    </row>
    <row r="481" spans="2:45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  <c r="AD481" s="17"/>
    </row>
    <row r="482" spans="2:45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  <c r="AD482" s="17"/>
    </row>
    <row r="483" spans="2:45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  <c r="AD483" s="17"/>
    </row>
    <row r="484" spans="2:45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  <c r="AD484" s="17"/>
    </row>
    <row r="485" spans="2:45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  <c r="AD485" s="17"/>
    </row>
    <row r="486" spans="2:45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  <c r="AD486" s="17"/>
    </row>
    <row r="487" spans="2:45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  <c r="AD487" s="17"/>
    </row>
    <row r="488" spans="2:45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  <c r="AD488" s="17"/>
    </row>
    <row r="489" spans="2:45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  <c r="AD489" s="17"/>
    </row>
    <row r="490" spans="2:45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  <c r="AD490" s="17"/>
    </row>
    <row r="491" spans="2:45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  <c r="AD491" s="17"/>
    </row>
    <row r="492" spans="2:45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  <c r="AD492" s="17"/>
    </row>
    <row r="493" spans="2:45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  <c r="AD493" s="17"/>
    </row>
    <row r="494" spans="2:45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  <c r="AD494" s="17"/>
    </row>
    <row r="495" spans="2:45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17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</row>
    <row r="496" spans="2:45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  <c r="AD496" s="17"/>
    </row>
    <row r="497" spans="2:30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  <c r="AD497" s="17"/>
    </row>
    <row r="498" spans="2:30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  <c r="AD498" s="17"/>
    </row>
    <row r="499" spans="2:30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  <c r="AD499" s="17"/>
    </row>
    <row r="500" spans="2:30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  <c r="AD500" s="17"/>
    </row>
    <row r="501" spans="2:30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  <c r="AD501" s="17"/>
    </row>
    <row r="502" spans="2:30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  <c r="AD502" s="17"/>
    </row>
    <row r="503" spans="2:30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  <c r="AD503" s="17"/>
    </row>
    <row r="504" spans="2:30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  <c r="AD504" s="17"/>
    </row>
    <row r="505" spans="2:30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  <c r="AD505" s="17"/>
    </row>
    <row r="506" spans="2:30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  <c r="AD506" s="17"/>
    </row>
    <row r="507" spans="2:30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  <c r="AD507" s="17"/>
    </row>
    <row r="508" spans="2:30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  <c r="AD508" s="17"/>
    </row>
    <row r="509" spans="2:30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  <c r="AD509" s="17"/>
    </row>
    <row r="510" spans="2:30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  <c r="AD510" s="17"/>
    </row>
    <row r="511" spans="2:30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  <c r="AD511" s="17"/>
    </row>
    <row r="512" spans="2:30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  <c r="AD512" s="17"/>
    </row>
    <row r="513" spans="2:45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  <c r="AD513" s="17"/>
    </row>
    <row r="514" spans="2:45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  <c r="AD514" s="17"/>
    </row>
    <row r="515" spans="2:45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  <c r="AD515" s="17"/>
    </row>
    <row r="516" spans="2:45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  <c r="AD516" s="17"/>
    </row>
    <row r="517" spans="2:45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  <c r="AD517" s="17"/>
    </row>
    <row r="518" spans="2:45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  <c r="AD518" s="17"/>
    </row>
    <row r="519" spans="2:45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  <c r="AD519" s="17"/>
    </row>
    <row r="520" spans="2:45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  <c r="AD520" s="17"/>
    </row>
    <row r="521" spans="2:45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  <c r="AD521" s="17"/>
    </row>
    <row r="522" spans="2:45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  <c r="AD522" s="17"/>
    </row>
    <row r="523" spans="2:45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  <c r="AD523" s="17"/>
    </row>
    <row r="524" spans="2:45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  <c r="AD524" s="17"/>
    </row>
    <row r="525" spans="2:45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7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</row>
    <row r="526" spans="2:45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  <c r="AD526" s="17"/>
    </row>
    <row r="527" spans="2:45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  <c r="AD527" s="17"/>
    </row>
    <row r="528" spans="2:45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  <c r="AD528" s="17"/>
    </row>
    <row r="529" spans="2:30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  <c r="AD529" s="17"/>
    </row>
    <row r="530" spans="2:30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  <c r="AD530" s="17"/>
    </row>
    <row r="531" spans="2:30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  <c r="AD531" s="17"/>
    </row>
    <row r="532" spans="2:30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  <c r="AD532" s="17"/>
    </row>
    <row r="533" spans="2:30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  <c r="AD533" s="17"/>
    </row>
    <row r="534" spans="2:30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  <c r="AD534" s="17"/>
    </row>
    <row r="535" spans="2:30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  <c r="AD535" s="17"/>
    </row>
    <row r="536" spans="2:30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  <c r="AD536" s="17"/>
    </row>
    <row r="537" spans="2:30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  <c r="AD537" s="17"/>
    </row>
    <row r="538" spans="2:30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  <c r="AD538" s="17"/>
    </row>
    <row r="539" spans="2:30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  <c r="AD539" s="17"/>
    </row>
    <row r="540" spans="2:30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  <c r="AD540" s="17"/>
    </row>
    <row r="541" spans="2:30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  <c r="AD541" s="17"/>
    </row>
    <row r="542" spans="2:30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  <c r="AD542" s="17"/>
    </row>
    <row r="543" spans="2:30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  <c r="AD543" s="17"/>
    </row>
    <row r="544" spans="2:30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  <c r="AD544" s="17"/>
    </row>
    <row r="545" spans="2:45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  <c r="AD545" s="17"/>
    </row>
    <row r="546" spans="2:45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  <c r="AD546" s="17"/>
    </row>
    <row r="547" spans="2:45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  <c r="AD547" s="17"/>
    </row>
    <row r="548" spans="2:45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  <c r="AD548" s="17"/>
    </row>
    <row r="549" spans="2:45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  <c r="AD549" s="17"/>
    </row>
    <row r="550" spans="2:45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  <c r="AD550" s="17"/>
    </row>
    <row r="551" spans="2:45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  <c r="AD551" s="17"/>
    </row>
    <row r="552" spans="2:45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  <c r="AD552" s="17"/>
    </row>
    <row r="553" spans="2:45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  <c r="AD553" s="17"/>
    </row>
    <row r="554" spans="2:45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  <c r="AD554" s="17"/>
    </row>
    <row r="555" spans="2:45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  <c r="AD555" s="17"/>
    </row>
    <row r="556" spans="2:45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17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</row>
    <row r="557" spans="2:45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  <c r="AD557" s="17"/>
    </row>
    <row r="558" spans="2:45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  <c r="AD558" s="17"/>
    </row>
    <row r="559" spans="2:45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  <c r="AD559" s="17"/>
    </row>
    <row r="560" spans="2:45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  <c r="AD560" s="17"/>
    </row>
    <row r="561" spans="2:30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  <c r="AD561" s="17"/>
    </row>
    <row r="562" spans="2:30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  <c r="AD562" s="17"/>
    </row>
    <row r="563" spans="2:30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  <c r="AD563" s="17"/>
    </row>
    <row r="564" spans="2:30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  <c r="AD564" s="17"/>
    </row>
    <row r="565" spans="2:30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  <c r="AD565" s="17"/>
    </row>
    <row r="566" spans="2:30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  <c r="AD566" s="17"/>
    </row>
    <row r="567" spans="2:30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  <c r="AD567" s="17"/>
    </row>
    <row r="568" spans="2:30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  <c r="AD568" s="17"/>
    </row>
    <row r="569" spans="2:30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  <c r="AD569" s="17"/>
    </row>
    <row r="570" spans="2:30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  <c r="AD570" s="17"/>
    </row>
    <row r="571" spans="2:30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  <c r="AD571" s="17"/>
    </row>
    <row r="572" spans="2:30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  <c r="AD572" s="17"/>
    </row>
    <row r="573" spans="2:30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  <c r="AD573" s="17"/>
    </row>
    <row r="574" spans="2:30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  <c r="AD574" s="17"/>
    </row>
    <row r="575" spans="2:30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  <c r="AD575" s="17"/>
    </row>
    <row r="576" spans="2:30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  <c r="AD576" s="17"/>
    </row>
    <row r="577" spans="2:45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  <c r="AD577" s="17"/>
    </row>
    <row r="578" spans="2:45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  <c r="AD578" s="17"/>
    </row>
    <row r="579" spans="2:45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  <c r="AD579" s="17"/>
    </row>
    <row r="580" spans="2:45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  <c r="AD580" s="17"/>
    </row>
    <row r="581" spans="2:45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  <c r="AD581" s="17"/>
    </row>
    <row r="582" spans="2:45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  <c r="AD582" s="17"/>
    </row>
    <row r="583" spans="2:45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  <c r="AD583" s="17"/>
    </row>
    <row r="584" spans="2:45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  <c r="AD584" s="17"/>
    </row>
    <row r="585" spans="2:45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  <c r="AD585" s="17"/>
    </row>
    <row r="586" spans="2:45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  <c r="AD586" s="17"/>
    </row>
    <row r="587" spans="2:45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  <c r="AD587" s="17"/>
    </row>
    <row r="588" spans="2:45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  <c r="AD588" s="17"/>
    </row>
    <row r="589" spans="2:45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7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</row>
    <row r="590" spans="2:45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  <c r="AD590" s="17"/>
    </row>
    <row r="591" spans="2:45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  <c r="AD591" s="17"/>
    </row>
    <row r="592" spans="2:45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  <c r="AD592" s="17"/>
    </row>
    <row r="593" spans="2:30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  <c r="AD593" s="17"/>
    </row>
    <row r="594" spans="2:30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  <c r="AD594" s="17"/>
    </row>
    <row r="595" spans="2:30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  <c r="AD595" s="17"/>
    </row>
    <row r="596" spans="2:30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  <c r="AD596" s="17"/>
    </row>
    <row r="597" spans="2:30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  <c r="AD597" s="17"/>
    </row>
    <row r="598" spans="2:30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  <c r="AD598" s="17"/>
    </row>
    <row r="599" spans="2:30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  <c r="AD599" s="17"/>
    </row>
    <row r="600" spans="2:30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  <c r="AD600" s="17"/>
    </row>
    <row r="601" spans="2:30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  <c r="AD601" s="17"/>
    </row>
    <row r="602" spans="2:30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  <c r="AD602" s="17"/>
    </row>
    <row r="603" spans="2:30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  <c r="AD603" s="17"/>
    </row>
    <row r="604" spans="2:30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  <c r="AD604" s="17"/>
    </row>
    <row r="605" spans="2:30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  <c r="AD605" s="17"/>
    </row>
    <row r="606" spans="2:30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  <c r="AD606" s="17"/>
    </row>
    <row r="607" spans="2:30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  <c r="AD607" s="17"/>
    </row>
    <row r="608" spans="2:30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  <c r="AD608" s="17"/>
    </row>
    <row r="609" spans="2:30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  <c r="AD609" s="17"/>
    </row>
    <row r="610" spans="2:30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  <c r="AD610" s="17"/>
    </row>
    <row r="611" spans="2:30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  <c r="AD611" s="17"/>
    </row>
    <row r="612" spans="2:30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  <c r="AD612" s="17"/>
    </row>
    <row r="613" spans="2:30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  <c r="AD613" s="17"/>
    </row>
    <row r="614" spans="2:30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  <c r="AD614" s="17"/>
    </row>
    <row r="615" spans="2:30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  <c r="AD615" s="17"/>
    </row>
    <row r="616" spans="2:30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  <c r="AD616" s="17"/>
    </row>
    <row r="617" spans="2:30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  <c r="AD617" s="17"/>
    </row>
    <row r="618" spans="2:30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  <c r="AD618" s="17"/>
    </row>
    <row r="619" spans="2:30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  <c r="AD619" s="17"/>
    </row>
    <row r="620" spans="2:30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  <c r="AD620" s="17"/>
    </row>
    <row r="621" spans="2:30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  <c r="AD621" s="17"/>
    </row>
    <row r="622" spans="2:30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  <c r="AD622" s="17"/>
    </row>
    <row r="623" spans="2:30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  <c r="AD623" s="17"/>
    </row>
    <row r="624" spans="2:30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  <c r="AD624" s="17"/>
    </row>
    <row r="625" spans="2:45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17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</row>
    <row r="626" spans="2:45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  <c r="AD626" s="17"/>
    </row>
    <row r="627" spans="2:45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  <c r="AD627" s="17"/>
    </row>
    <row r="628" spans="2:45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  <c r="AD628" s="17"/>
    </row>
    <row r="629" spans="2:45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  <c r="AD629" s="17"/>
    </row>
    <row r="630" spans="2:45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  <c r="AD630" s="17"/>
    </row>
    <row r="631" spans="2:45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  <c r="AD631" s="17"/>
    </row>
    <row r="632" spans="2:45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  <c r="AD632" s="17"/>
    </row>
    <row r="633" spans="2:45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  <c r="AD633" s="17"/>
    </row>
    <row r="634" spans="2:45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  <c r="AD634" s="17"/>
    </row>
    <row r="635" spans="2:45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  <c r="AD635" s="17"/>
    </row>
    <row r="636" spans="2:45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  <c r="AD636" s="17"/>
    </row>
    <row r="637" spans="2:45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  <c r="AD637" s="17"/>
    </row>
    <row r="638" spans="2:45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  <c r="AD638" s="17"/>
    </row>
    <row r="639" spans="2:45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  <c r="AD639" s="17"/>
    </row>
    <row r="640" spans="2:45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  <c r="AD640" s="17"/>
    </row>
    <row r="641" spans="2:45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  <c r="AD641" s="17"/>
    </row>
    <row r="642" spans="2:45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  <c r="AD642" s="17"/>
    </row>
    <row r="643" spans="2:45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  <c r="AD643" s="17"/>
    </row>
    <row r="644" spans="2:45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  <c r="AD644" s="17"/>
    </row>
    <row r="645" spans="2:45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  <c r="AD645" s="17"/>
    </row>
    <row r="646" spans="2:45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  <c r="AD646" s="17"/>
    </row>
    <row r="647" spans="2:45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  <c r="AD647" s="17"/>
    </row>
    <row r="648" spans="2:45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  <c r="AD648" s="17"/>
    </row>
    <row r="649" spans="2:45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  <c r="AD649" s="17"/>
    </row>
    <row r="650" spans="2:45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  <c r="AD650" s="17"/>
    </row>
    <row r="651" spans="2:45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  <c r="AD651" s="17"/>
    </row>
    <row r="652" spans="2:45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17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</row>
    <row r="653" spans="2:45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  <c r="AD653" s="17"/>
    </row>
    <row r="654" spans="2:45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  <c r="AD654" s="17"/>
    </row>
    <row r="655" spans="2:45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  <c r="AD655" s="17"/>
    </row>
    <row r="656" spans="2:45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  <c r="AD656" s="17"/>
    </row>
    <row r="657" spans="2:30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  <c r="AD657" s="17"/>
    </row>
    <row r="658" spans="2:30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  <c r="AD658" s="17"/>
    </row>
    <row r="659" spans="2:30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  <c r="AD659" s="17"/>
    </row>
    <row r="660" spans="2:30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  <c r="AD660" s="17"/>
    </row>
    <row r="661" spans="2:30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  <c r="AD661" s="17"/>
    </row>
    <row r="662" spans="2:30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  <c r="AD662" s="17"/>
    </row>
    <row r="663" spans="2:30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  <c r="AD663" s="17"/>
    </row>
    <row r="664" spans="2:30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  <c r="AD664" s="17"/>
    </row>
    <row r="665" spans="2:30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  <c r="AD665" s="17"/>
    </row>
    <row r="666" spans="2:30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  <c r="AD666" s="17"/>
    </row>
    <row r="667" spans="2:30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  <c r="AD667" s="17"/>
    </row>
    <row r="668" spans="2:30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  <c r="AD668" s="17"/>
    </row>
    <row r="669" spans="2:30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  <c r="AD669" s="17"/>
    </row>
    <row r="670" spans="2:30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  <c r="AD670" s="17"/>
    </row>
    <row r="671" spans="2:30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  <c r="AD671" s="17"/>
    </row>
    <row r="672" spans="2:30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  <c r="AD672" s="17"/>
    </row>
    <row r="673" spans="2:30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  <c r="AD673" s="17"/>
    </row>
    <row r="674" spans="2:30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  <c r="AD674" s="17"/>
    </row>
    <row r="675" spans="2:30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  <c r="AD675" s="17"/>
    </row>
    <row r="676" spans="2:30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  <c r="AD676" s="17"/>
    </row>
    <row r="677" spans="2:30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  <c r="AD677" s="17"/>
    </row>
    <row r="678" spans="2:30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  <c r="AD678" s="17"/>
    </row>
    <row r="679" spans="2:30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  <c r="AD679" s="17"/>
    </row>
    <row r="680" spans="2:30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  <c r="AD680" s="17"/>
    </row>
    <row r="681" spans="2:30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  <c r="AD681" s="17"/>
    </row>
    <row r="682" spans="2:30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  <c r="AD682" s="17"/>
    </row>
    <row r="683" spans="2:30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  <c r="AD683" s="17"/>
    </row>
    <row r="684" spans="2:30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  <c r="AD684" s="17"/>
    </row>
    <row r="685" spans="2:30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  <c r="AD685" s="17"/>
    </row>
    <row r="686" spans="2:30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  <c r="AD686" s="17"/>
    </row>
    <row r="687" spans="2:30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  <c r="AD687" s="17"/>
    </row>
    <row r="688" spans="2:30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  <c r="AD688" s="17"/>
    </row>
    <row r="689" spans="2:30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  <c r="AD689" s="17"/>
    </row>
    <row r="690" spans="2:30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  <c r="AD690" s="17"/>
    </row>
    <row r="691" spans="2:30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  <c r="AD691" s="17"/>
    </row>
    <row r="692" spans="2:30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  <c r="AD692" s="17"/>
    </row>
    <row r="693" spans="2:30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  <c r="AD693" s="17"/>
    </row>
    <row r="694" spans="2:30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  <c r="AD694" s="17"/>
    </row>
    <row r="695" spans="2:30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  <c r="AD695" s="17"/>
    </row>
    <row r="696" spans="2:30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  <c r="AD696" s="17"/>
    </row>
    <row r="697" spans="2:30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  <c r="AD697" s="17"/>
    </row>
    <row r="698" spans="2:30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  <c r="AD698" s="17"/>
    </row>
    <row r="699" spans="2:30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  <c r="AD699" s="17"/>
    </row>
    <row r="700" spans="2:30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  <c r="AD700" s="17"/>
    </row>
    <row r="701" spans="2:30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  <c r="AD701" s="17"/>
    </row>
    <row r="702" spans="2:30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  <c r="AD702" s="17"/>
    </row>
    <row r="703" spans="2:30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  <c r="AD703" s="17"/>
    </row>
    <row r="704" spans="2:30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  <c r="AD704" s="17"/>
    </row>
    <row r="705" spans="2:30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  <c r="AD705" s="17"/>
    </row>
    <row r="706" spans="2:30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  <c r="AD706" s="17"/>
    </row>
    <row r="707" spans="2:30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  <c r="AD707" s="17"/>
    </row>
    <row r="708" spans="2:30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  <c r="AD708" s="17"/>
    </row>
    <row r="709" spans="2:30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  <c r="AD709" s="17"/>
    </row>
    <row r="710" spans="2:30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  <c r="AD710" s="17"/>
    </row>
    <row r="711" spans="2:30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  <c r="AD711" s="17"/>
    </row>
    <row r="712" spans="2:30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  <c r="AD712" s="17"/>
    </row>
    <row r="713" spans="2:30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  <c r="AD713" s="17"/>
    </row>
    <row r="714" spans="2:30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  <c r="AD714" s="17"/>
    </row>
    <row r="715" spans="2:30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  <c r="AD715" s="17"/>
    </row>
    <row r="716" spans="2:30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  <c r="AD716" s="17"/>
    </row>
    <row r="717" spans="2:30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  <c r="AD717" s="17"/>
    </row>
    <row r="718" spans="2:30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  <c r="AD718" s="17"/>
    </row>
    <row r="719" spans="2:30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  <c r="AD719" s="17"/>
    </row>
    <row r="720" spans="2:30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  <c r="AD720" s="17"/>
    </row>
    <row r="721" spans="2:30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  <c r="AD721" s="17"/>
    </row>
    <row r="722" spans="2:30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  <c r="AD722" s="17"/>
    </row>
    <row r="723" spans="2:30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  <c r="AD723" s="17"/>
    </row>
    <row r="724" spans="2:30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  <c r="AD724" s="17"/>
    </row>
    <row r="725" spans="2:30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  <c r="AD725" s="17"/>
    </row>
    <row r="726" spans="2:30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  <c r="AD726" s="17"/>
    </row>
    <row r="727" spans="2:30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  <c r="AD727" s="17"/>
    </row>
    <row r="728" spans="2:30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  <c r="AD728" s="17"/>
    </row>
    <row r="729" spans="2:30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  <c r="AD729" s="17"/>
    </row>
    <row r="730" spans="2:30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  <c r="AD730" s="17"/>
    </row>
    <row r="731" spans="2:30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  <c r="AD731" s="17"/>
    </row>
    <row r="732" spans="2:30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  <c r="AD732" s="17"/>
    </row>
    <row r="733" spans="2:30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  <c r="AD733" s="17"/>
    </row>
    <row r="734" spans="2:30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  <c r="AD734" s="17"/>
    </row>
    <row r="735" spans="2:30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  <c r="AD735" s="17"/>
    </row>
    <row r="736" spans="2:30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  <c r="AD736" s="17"/>
    </row>
    <row r="737" spans="2:30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  <c r="AD737" s="17"/>
    </row>
    <row r="738" spans="2:30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  <c r="AD738" s="17"/>
    </row>
    <row r="739" spans="2:30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  <c r="AD739" s="17"/>
    </row>
    <row r="740" spans="2:30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  <c r="AD740" s="17"/>
    </row>
    <row r="741" spans="2:30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  <c r="AD741" s="17"/>
    </row>
    <row r="742" spans="2:30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  <c r="AD742" s="17"/>
    </row>
    <row r="743" spans="2:30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  <c r="AD743" s="17"/>
    </row>
    <row r="744" spans="2:30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  <c r="AD744" s="17"/>
    </row>
    <row r="745" spans="2:30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  <c r="AD745" s="17"/>
    </row>
    <row r="746" spans="2:30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  <c r="AD746" s="17"/>
    </row>
    <row r="747" spans="2:30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  <c r="AD747" s="17"/>
    </row>
    <row r="748" spans="2:30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  <c r="AD748" s="17"/>
    </row>
    <row r="749" spans="2:30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  <c r="AD749" s="17"/>
    </row>
    <row r="750" spans="2:30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  <c r="AD750" s="17"/>
    </row>
    <row r="751" spans="2:30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  <c r="AD751" s="17"/>
    </row>
    <row r="752" spans="2:30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  <c r="AD752" s="17"/>
    </row>
    <row r="753" spans="2:30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  <c r="AD753" s="17"/>
    </row>
    <row r="754" spans="2:30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  <c r="AD754" s="17"/>
    </row>
    <row r="755" spans="2:30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  <c r="AD755" s="17"/>
    </row>
    <row r="756" spans="2:30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  <c r="AD756" s="17"/>
    </row>
    <row r="757" spans="2:30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  <c r="AD757" s="17"/>
    </row>
    <row r="758" spans="2:30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  <c r="AD758" s="17"/>
    </row>
    <row r="759" spans="2:30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  <c r="AD759" s="17"/>
    </row>
    <row r="760" spans="2:30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  <c r="AD760" s="17"/>
    </row>
    <row r="761" spans="2:30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  <c r="AD761" s="17"/>
    </row>
    <row r="762" spans="2:30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  <c r="AD762" s="17"/>
    </row>
    <row r="763" spans="2:30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  <c r="AD763" s="17"/>
    </row>
    <row r="764" spans="2:30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  <c r="AD764" s="17"/>
    </row>
    <row r="765" spans="2:30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  <c r="AD765" s="17"/>
    </row>
    <row r="766" spans="2:30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  <c r="AD766" s="17"/>
    </row>
    <row r="767" spans="2:30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  <c r="AD767" s="17"/>
    </row>
    <row r="768" spans="2:30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  <c r="AD768" s="17"/>
    </row>
    <row r="769" spans="2:30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  <c r="AD769" s="17"/>
    </row>
    <row r="770" spans="2:30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  <c r="AD770" s="17"/>
    </row>
    <row r="771" spans="2:30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  <c r="AD771" s="17"/>
    </row>
    <row r="772" spans="2:30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  <c r="AD772" s="17"/>
    </row>
    <row r="773" spans="2:30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  <c r="AD773" s="17"/>
    </row>
    <row r="774" spans="2:30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  <c r="AD774" s="17"/>
    </row>
    <row r="775" spans="2:30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  <c r="AD775" s="17"/>
    </row>
    <row r="776" spans="2:30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  <c r="AD776" s="17"/>
    </row>
    <row r="777" spans="2:30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  <c r="AD777" s="17"/>
    </row>
    <row r="778" spans="2:30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  <c r="AD778" s="17"/>
    </row>
    <row r="779" spans="2:30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  <c r="AD779" s="17"/>
    </row>
    <row r="780" spans="2:30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  <c r="AD780" s="17"/>
    </row>
    <row r="781" spans="2:30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  <c r="AD781" s="17"/>
    </row>
    <row r="782" spans="2:30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  <c r="AD782" s="17"/>
    </row>
    <row r="783" spans="2:30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  <c r="AD783" s="17"/>
    </row>
    <row r="784" spans="2:30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  <c r="AD784" s="17"/>
    </row>
    <row r="785" spans="2:30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  <c r="AD785" s="17"/>
    </row>
    <row r="786" spans="2:30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  <c r="AD786" s="17"/>
    </row>
    <row r="787" spans="2:30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  <c r="AD787" s="17"/>
    </row>
    <row r="788" spans="2:30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  <c r="AD788" s="17"/>
    </row>
    <row r="789" spans="2:30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  <c r="AD789" s="17"/>
    </row>
    <row r="790" spans="2:30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  <c r="AD790" s="17"/>
    </row>
    <row r="791" spans="2:30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  <c r="AD791" s="17"/>
    </row>
    <row r="792" spans="2:30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  <c r="AD792" s="17"/>
    </row>
    <row r="793" spans="2:30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  <c r="AD793" s="17"/>
    </row>
    <row r="794" spans="2:30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  <c r="AD794" s="17"/>
    </row>
    <row r="795" spans="2:30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  <c r="AD795" s="17"/>
    </row>
    <row r="796" spans="2:30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  <c r="AD796" s="17"/>
    </row>
    <row r="797" spans="2:30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  <c r="AD797" s="17"/>
    </row>
    <row r="798" spans="2:30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  <c r="AD798" s="17"/>
    </row>
    <row r="799" spans="2:30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  <c r="AD799" s="17"/>
    </row>
    <row r="800" spans="2:30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  <c r="AD800" s="17"/>
    </row>
    <row r="801" spans="2:30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  <c r="AD801" s="17"/>
    </row>
    <row r="802" spans="2:30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  <c r="AD802" s="17"/>
    </row>
    <row r="803" spans="2:30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  <c r="AD803" s="17"/>
    </row>
    <row r="804" spans="2:30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  <c r="AD804" s="17"/>
    </row>
    <row r="805" spans="2:30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  <c r="AD805" s="17"/>
    </row>
    <row r="806" spans="2:30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  <c r="AD806" s="17"/>
    </row>
    <row r="807" spans="2:30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  <c r="AD807" s="17"/>
    </row>
    <row r="808" spans="2:30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  <c r="AD808" s="17"/>
    </row>
    <row r="809" spans="2:30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  <c r="AD809" s="17"/>
    </row>
    <row r="810" spans="2:30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  <c r="AD810" s="17"/>
    </row>
    <row r="811" spans="2:30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  <c r="AD811" s="17"/>
    </row>
    <row r="812" spans="2:30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  <c r="AD812" s="17"/>
    </row>
    <row r="813" spans="2:30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  <c r="AD813" s="17"/>
    </row>
    <row r="814" spans="2:30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  <c r="AD814" s="17"/>
    </row>
    <row r="815" spans="2:30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  <c r="AD815" s="17"/>
    </row>
    <row r="816" spans="2:30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  <c r="AD816" s="17"/>
    </row>
    <row r="817" spans="2:30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  <c r="AD817" s="17"/>
    </row>
    <row r="818" spans="2:30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  <c r="AD818" s="17"/>
    </row>
    <row r="819" spans="2:30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  <c r="AD819" s="17"/>
    </row>
    <row r="820" spans="2:30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  <c r="AD820" s="17"/>
    </row>
    <row r="821" spans="2:30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  <c r="AD821" s="17"/>
    </row>
    <row r="822" spans="2:30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  <c r="AD822" s="17"/>
    </row>
    <row r="823" spans="2:30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  <c r="AD823" s="17"/>
    </row>
    <row r="824" spans="2:30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  <c r="AD824" s="17"/>
    </row>
    <row r="825" spans="2:30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  <c r="AD825" s="17"/>
    </row>
    <row r="826" spans="2:30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  <c r="AD826" s="17"/>
    </row>
    <row r="827" spans="2:30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  <c r="AD827" s="17"/>
    </row>
    <row r="828" spans="2:30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  <c r="AD828" s="17"/>
    </row>
    <row r="829" spans="2:30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  <c r="AD829" s="17"/>
    </row>
    <row r="830" spans="2:30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  <c r="AD830" s="17"/>
    </row>
    <row r="831" spans="2:30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  <c r="AD831" s="17"/>
    </row>
    <row r="832" spans="2:30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  <c r="AD832" s="17"/>
    </row>
    <row r="833" spans="2:30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  <c r="AD833" s="17"/>
    </row>
    <row r="834" spans="2:30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  <c r="AD834" s="17"/>
    </row>
    <row r="835" spans="2:30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  <c r="AD835" s="17"/>
    </row>
    <row r="836" spans="2:30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  <c r="AD836" s="17"/>
    </row>
    <row r="837" spans="2:30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  <c r="AD837" s="17"/>
    </row>
    <row r="838" spans="2:30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  <c r="AD838" s="17"/>
    </row>
    <row r="839" spans="2:30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  <c r="AD839" s="17"/>
    </row>
    <row r="840" spans="2:30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  <c r="AD840" s="17"/>
    </row>
    <row r="841" spans="2:30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  <c r="AD841" s="17"/>
    </row>
    <row r="842" spans="2:30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  <c r="AD842" s="17"/>
    </row>
    <row r="843" spans="2:30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  <c r="AD843" s="17"/>
    </row>
    <row r="844" spans="2:30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  <c r="AD844" s="17"/>
    </row>
    <row r="845" spans="2:30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  <c r="AD845" s="17"/>
    </row>
    <row r="846" spans="2:30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  <c r="AD846" s="17"/>
    </row>
    <row r="847" spans="2:30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  <c r="AD847" s="17"/>
    </row>
    <row r="848" spans="2:30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  <c r="AD848" s="17"/>
    </row>
    <row r="849" spans="2:30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  <c r="AD849" s="17"/>
    </row>
    <row r="850" spans="2:30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  <c r="AD850" s="17"/>
    </row>
    <row r="851" spans="2:30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  <c r="AD851" s="17"/>
    </row>
    <row r="852" spans="2:30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  <c r="AD852" s="17"/>
    </row>
    <row r="853" spans="2:30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  <c r="AD853" s="17"/>
    </row>
    <row r="854" spans="2:30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  <c r="AD854" s="17"/>
    </row>
    <row r="855" spans="2:30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  <c r="AD855" s="17"/>
    </row>
    <row r="856" spans="2:30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  <c r="AD856" s="17"/>
    </row>
    <row r="857" spans="2:30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  <c r="AD857" s="17"/>
    </row>
    <row r="858" spans="2:30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  <c r="AD858" s="17"/>
    </row>
    <row r="859" spans="2:30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  <c r="AD859" s="17"/>
    </row>
    <row r="860" spans="2:30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  <c r="AD860" s="17"/>
    </row>
    <row r="861" spans="2:30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  <c r="AD861" s="17"/>
    </row>
    <row r="862" spans="2:30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  <c r="AD862" s="17"/>
    </row>
    <row r="863" spans="2:30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  <c r="AD863" s="17"/>
    </row>
    <row r="864" spans="2:30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  <c r="AD864" s="17"/>
    </row>
    <row r="865" spans="2:30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  <c r="AD865" s="17"/>
    </row>
    <row r="866" spans="2:30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  <c r="AD866" s="17"/>
    </row>
    <row r="867" spans="2:30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  <c r="AD867" s="17"/>
    </row>
    <row r="868" spans="2:30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  <c r="AD868" s="17"/>
    </row>
    <row r="869" spans="2:30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  <c r="AD869" s="17"/>
    </row>
    <row r="870" spans="2:30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  <c r="AD870" s="17"/>
    </row>
    <row r="871" spans="2:30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  <c r="AD871" s="17"/>
    </row>
    <row r="872" spans="2:30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  <c r="AD872" s="17"/>
    </row>
    <row r="873" spans="2:30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  <c r="AD873" s="17"/>
    </row>
    <row r="874" spans="2:30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  <c r="AD874" s="17"/>
    </row>
    <row r="875" spans="2:30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  <c r="AD875" s="17"/>
    </row>
    <row r="876" spans="2:30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  <c r="AD876" s="17"/>
    </row>
    <row r="877" spans="2:30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  <c r="AD877" s="17"/>
    </row>
    <row r="878" spans="2:30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  <c r="AD878" s="17"/>
    </row>
    <row r="879" spans="2:30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  <c r="AD879" s="17"/>
    </row>
    <row r="880" spans="2:30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  <c r="AD880" s="17"/>
    </row>
    <row r="881" spans="2:30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  <c r="AD881" s="17"/>
    </row>
    <row r="882" spans="2:30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  <c r="AD882" s="17"/>
    </row>
    <row r="883" spans="2:30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  <c r="AD883" s="17"/>
    </row>
    <row r="884" spans="2:30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  <c r="AD884" s="17"/>
    </row>
    <row r="885" spans="2:30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  <c r="AD885" s="17"/>
    </row>
    <row r="886" spans="2:30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  <c r="AD886" s="17"/>
    </row>
    <row r="887" spans="2:30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  <c r="AD887" s="17"/>
    </row>
    <row r="888" spans="2:30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  <c r="AD888" s="17"/>
    </row>
    <row r="889" spans="2:30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  <c r="AD889" s="17"/>
    </row>
    <row r="890" spans="2:30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  <c r="AD890" s="17"/>
    </row>
    <row r="891" spans="2:30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  <c r="AD891" s="17"/>
    </row>
    <row r="892" spans="2:30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  <c r="AD892" s="17"/>
    </row>
    <row r="893" spans="2:30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  <c r="AD893" s="17"/>
    </row>
    <row r="894" spans="2:30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  <c r="AD894" s="17"/>
    </row>
    <row r="895" spans="2:30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  <c r="AD895" s="17"/>
    </row>
    <row r="896" spans="2:30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  <c r="AD896" s="17"/>
    </row>
    <row r="897" spans="2:30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  <c r="AD897" s="17"/>
    </row>
    <row r="898" spans="2:30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  <c r="AD898" s="17"/>
    </row>
    <row r="899" spans="2:30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  <c r="AD899" s="17"/>
    </row>
    <row r="900" spans="2:30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  <c r="AD900" s="17"/>
    </row>
    <row r="901" spans="2:30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  <c r="AD901" s="17"/>
    </row>
    <row r="902" spans="2:30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  <c r="AD902" s="17"/>
    </row>
    <row r="903" spans="2:30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  <c r="AD903" s="17"/>
    </row>
    <row r="904" spans="2:30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  <c r="AD904" s="17"/>
    </row>
    <row r="905" spans="2:30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  <c r="AD905" s="17"/>
    </row>
    <row r="906" spans="2:30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  <c r="AD906" s="17"/>
    </row>
    <row r="907" spans="2:30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  <c r="AD907" s="17"/>
    </row>
    <row r="908" spans="2:30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  <c r="AD908" s="17"/>
    </row>
    <row r="909" spans="2:30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  <c r="AD909" s="17"/>
    </row>
    <row r="910" spans="2:30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  <c r="AD910" s="17"/>
    </row>
    <row r="911" spans="2:30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  <c r="AD911" s="17"/>
    </row>
    <row r="912" spans="2:30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  <c r="AD912" s="17"/>
    </row>
    <row r="913" spans="2:30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  <c r="AD913" s="17"/>
    </row>
    <row r="914" spans="2:30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  <c r="AD914" s="17"/>
    </row>
    <row r="915" spans="2:30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  <c r="AD915" s="17"/>
    </row>
    <row r="916" spans="2:30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  <c r="AD916" s="17"/>
    </row>
    <row r="917" spans="2:30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  <c r="AD917" s="17"/>
    </row>
    <row r="918" spans="2:30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  <c r="AD918" s="17"/>
    </row>
    <row r="919" spans="2:30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  <c r="AD919" s="17"/>
    </row>
    <row r="920" spans="2:30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  <c r="AD920" s="17"/>
    </row>
    <row r="921" spans="2:30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  <c r="AD921" s="17"/>
    </row>
    <row r="922" spans="2:30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  <c r="AD922" s="17"/>
    </row>
    <row r="923" spans="2:30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  <c r="AD923" s="17"/>
    </row>
    <row r="924" spans="2:30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  <c r="AD924" s="17"/>
    </row>
    <row r="925" spans="2:30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  <c r="AD925" s="17"/>
    </row>
    <row r="926" spans="2:30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  <c r="AD926" s="17"/>
    </row>
    <row r="927" spans="2:30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  <c r="AD927" s="17"/>
    </row>
    <row r="928" spans="2:30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  <c r="AD928" s="17"/>
    </row>
    <row r="929" spans="2:30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  <c r="AD929" s="17"/>
    </row>
    <row r="930" spans="2:30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  <c r="AD930" s="17"/>
    </row>
    <row r="931" spans="2:30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  <c r="AD931" s="17"/>
    </row>
    <row r="932" spans="2:30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  <c r="AD932" s="17"/>
    </row>
    <row r="933" spans="2:30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  <c r="AD933" s="17"/>
    </row>
    <row r="934" spans="2:30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  <c r="AD934" s="17"/>
    </row>
    <row r="935" spans="2:30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  <c r="AD935" s="17"/>
    </row>
    <row r="936" spans="2:30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  <c r="AD936" s="17"/>
    </row>
    <row r="937" spans="2:30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  <c r="AD937" s="17"/>
    </row>
    <row r="938" spans="2:30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  <c r="AD938" s="17"/>
    </row>
    <row r="939" spans="2:30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  <c r="AD939" s="17"/>
    </row>
    <row r="940" spans="2:30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  <c r="AD940" s="17"/>
    </row>
    <row r="941" spans="2:30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  <c r="AD941" s="17"/>
    </row>
    <row r="942" spans="2:30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  <c r="AD942" s="17"/>
    </row>
    <row r="943" spans="2:30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  <c r="AD943" s="17"/>
    </row>
    <row r="944" spans="2:30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  <c r="AD944" s="17"/>
    </row>
    <row r="945" spans="2:30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  <c r="AD945" s="17"/>
    </row>
    <row r="946" spans="2:30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  <c r="AD946" s="17"/>
    </row>
    <row r="947" spans="2:30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  <c r="AD947" s="17"/>
    </row>
    <row r="948" spans="2:30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  <c r="AD948" s="17"/>
    </row>
    <row r="949" spans="2:30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  <c r="AD949" s="17"/>
    </row>
    <row r="950" spans="2:30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  <c r="AD950" s="17"/>
    </row>
    <row r="951" spans="2:30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  <c r="AD951" s="17"/>
    </row>
    <row r="952" spans="2:30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  <c r="AD952" s="17"/>
    </row>
    <row r="953" spans="2:30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  <c r="AD953" s="17"/>
    </row>
    <row r="954" spans="2:30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  <c r="AD954" s="17"/>
    </row>
    <row r="955" spans="2:30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  <c r="AD955" s="17"/>
    </row>
    <row r="956" spans="2:30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  <c r="AD956" s="17"/>
    </row>
    <row r="957" spans="2:30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  <c r="AD957" s="17"/>
    </row>
    <row r="958" spans="2:30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  <c r="AD958" s="17"/>
    </row>
    <row r="959" spans="2:30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  <c r="AD959" s="17"/>
    </row>
    <row r="960" spans="2:30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  <c r="AD960" s="17"/>
    </row>
    <row r="961" spans="2:30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  <c r="AD961" s="17"/>
    </row>
    <row r="962" spans="2:30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  <c r="AD962" s="17"/>
    </row>
    <row r="963" spans="2:30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  <c r="AD963" s="17"/>
    </row>
    <row r="964" spans="2:30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  <c r="AD964" s="17"/>
    </row>
    <row r="965" spans="2:30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  <c r="AD965" s="17"/>
    </row>
    <row r="966" spans="2:30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  <c r="AD966" s="17"/>
    </row>
    <row r="967" spans="2:30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  <c r="AD967" s="17"/>
    </row>
    <row r="968" spans="2:30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  <c r="AD968" s="17"/>
    </row>
    <row r="969" spans="2:30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  <c r="AD969" s="17"/>
    </row>
    <row r="970" spans="2:30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  <c r="AD970" s="17"/>
    </row>
    <row r="971" spans="2:30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  <c r="AD971" s="17"/>
    </row>
    <row r="972" spans="2:30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  <c r="AD972" s="17"/>
    </row>
    <row r="973" spans="2:30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  <c r="AD973" s="17"/>
    </row>
    <row r="974" spans="2:30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  <c r="AD974" s="17"/>
    </row>
    <row r="975" spans="2:30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  <c r="AD975" s="17"/>
    </row>
    <row r="976" spans="2:30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  <c r="AD976" s="17"/>
    </row>
    <row r="977" spans="2:30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  <c r="AD977" s="17"/>
    </row>
    <row r="978" spans="2:30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  <c r="AD978" s="17"/>
    </row>
    <row r="979" spans="2:30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  <c r="AD979" s="17"/>
    </row>
    <row r="980" spans="2:30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  <c r="AD980" s="17"/>
    </row>
    <row r="981" spans="2:30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  <c r="AD981" s="17"/>
    </row>
    <row r="982" spans="2:30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  <c r="AD982" s="17"/>
    </row>
    <row r="983" spans="2:30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  <c r="AD983" s="17"/>
    </row>
    <row r="984" spans="2:30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  <c r="AD984" s="17"/>
    </row>
    <row r="985" spans="2:30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  <c r="AD985" s="17"/>
    </row>
    <row r="986" spans="2:30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  <c r="AD986" s="17"/>
    </row>
    <row r="987" spans="2:30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  <c r="AD987" s="17"/>
    </row>
    <row r="988" spans="2:30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  <c r="AD988" s="17"/>
    </row>
    <row r="989" spans="2:30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  <c r="AD989" s="17"/>
    </row>
    <row r="990" spans="2:30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  <c r="AD990" s="17"/>
    </row>
    <row r="991" spans="2:30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  <c r="AD991" s="17"/>
    </row>
    <row r="992" spans="2:30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  <c r="AD992" s="17"/>
    </row>
    <row r="993" spans="2:30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  <c r="AD993" s="17"/>
    </row>
    <row r="994" spans="2:30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  <c r="AD994" s="17"/>
    </row>
    <row r="995" spans="2:30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  <c r="AD995" s="17"/>
    </row>
    <row r="996" spans="2:30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  <c r="AD996" s="17"/>
    </row>
    <row r="997" spans="2:30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  <c r="AD997" s="17"/>
    </row>
    <row r="998" spans="2:30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  <c r="AD998" s="17"/>
    </row>
    <row r="999" spans="2:30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  <c r="AD999" s="17"/>
    </row>
    <row r="1000" spans="2:30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  <c r="AD1000" s="17"/>
    </row>
    <row r="1001" spans="2:30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  <c r="AD1001" s="17"/>
    </row>
    <row r="1002" spans="2:30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  <c r="AD1002" s="17"/>
    </row>
    <row r="1003" spans="2:30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  <c r="AD1003" s="17"/>
    </row>
    <row r="1004" spans="2:30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  <c r="AD1004" s="17"/>
    </row>
    <row r="1005" spans="2:30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  <c r="AD1005" s="17"/>
    </row>
    <row r="1006" spans="2:30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  <c r="AD1006" s="17"/>
    </row>
    <row r="1007" spans="2:30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  <c r="AD1007" s="17"/>
    </row>
    <row r="1008" spans="2:30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  <c r="AD1008" s="17"/>
    </row>
    <row r="1009" spans="2:30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  <c r="AD1009" s="17"/>
    </row>
    <row r="1010" spans="2:30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  <c r="AD1010" s="17"/>
    </row>
    <row r="1011" spans="2:30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  <c r="AD1011" s="17"/>
    </row>
    <row r="1012" spans="2:30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  <c r="AD1012" s="17"/>
    </row>
    <row r="1013" spans="2:30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  <c r="AD1013" s="17"/>
    </row>
    <row r="1014" spans="2:30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  <c r="AD1014" s="17"/>
    </row>
    <row r="1015" spans="2:30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  <c r="AD1015" s="17"/>
    </row>
    <row r="1016" spans="2:30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  <c r="AD1016" s="17"/>
    </row>
    <row r="1017" spans="2:30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  <c r="AD1017" s="17"/>
    </row>
    <row r="1018" spans="2:30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  <c r="AD1018" s="17"/>
    </row>
    <row r="1019" spans="2:30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  <c r="AD1019" s="17"/>
    </row>
    <row r="1020" spans="2:30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  <c r="AD1020" s="17"/>
    </row>
    <row r="1021" spans="2:30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  <c r="AD1021" s="17"/>
    </row>
    <row r="1022" spans="2:30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  <c r="AD1022" s="17"/>
    </row>
    <row r="1023" spans="2:30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  <c r="AD1023" s="17"/>
    </row>
    <row r="1024" spans="2:30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  <c r="AD1024" s="17"/>
    </row>
    <row r="1025" spans="2:30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  <c r="AD1025" s="17"/>
    </row>
    <row r="1026" spans="2:30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  <c r="AD1026" s="17"/>
    </row>
    <row r="1027" spans="2:30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  <c r="AD1027" s="17"/>
    </row>
    <row r="1028" spans="2:30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  <c r="AD1028" s="17"/>
    </row>
    <row r="1029" spans="2:30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  <c r="AD1029" s="17"/>
    </row>
    <row r="1030" spans="2:30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  <c r="AD1030" s="17"/>
    </row>
    <row r="1031" spans="2:30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  <c r="AD1031" s="17"/>
    </row>
    <row r="1032" spans="2:30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  <c r="AD1032" s="17"/>
    </row>
    <row r="1033" spans="2:30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  <c r="AD1033" s="17"/>
    </row>
    <row r="1034" spans="2:30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  <c r="AD1034" s="17"/>
    </row>
    <row r="1035" spans="2:30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  <c r="AD1035" s="17"/>
    </row>
    <row r="1036" spans="2:30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  <c r="AD1036" s="17"/>
    </row>
    <row r="1037" spans="2:30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  <c r="AD1037" s="17"/>
    </row>
    <row r="1038" spans="2:30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  <c r="AD1038" s="17"/>
    </row>
    <row r="1039" spans="2:30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  <c r="AD1039" s="17"/>
    </row>
    <row r="1040" spans="2:30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  <c r="AD1040" s="17"/>
    </row>
    <row r="1041" spans="2:30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  <c r="AD1041" s="17"/>
    </row>
    <row r="1042" spans="2:30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  <c r="AD1042" s="17"/>
    </row>
    <row r="1043" spans="2:30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  <c r="AD1043" s="17"/>
    </row>
    <row r="1044" spans="2:30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  <c r="AD1044" s="17"/>
    </row>
    <row r="1045" spans="2:30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  <c r="AD1045" s="17"/>
    </row>
    <row r="1046" spans="2:30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  <c r="AD1046" s="17"/>
    </row>
    <row r="1047" spans="2:30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  <c r="AD1047" s="17"/>
    </row>
    <row r="1048" spans="2:30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  <c r="AD1048" s="17"/>
    </row>
    <row r="1049" spans="2:30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  <c r="AD1049" s="17"/>
    </row>
    <row r="1050" spans="2:30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  <c r="AD1050" s="17"/>
    </row>
    <row r="1051" spans="2:30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  <c r="AD1051" s="17"/>
    </row>
    <row r="1052" spans="2:30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  <c r="AD1052" s="17"/>
    </row>
    <row r="1053" spans="2:30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  <c r="AD1053" s="17"/>
    </row>
    <row r="1054" spans="2:30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  <c r="AD1054" s="17"/>
    </row>
    <row r="1055" spans="2:30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  <c r="AD1055" s="17"/>
    </row>
    <row r="1056" spans="2:30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  <c r="AD1056" s="17"/>
    </row>
    <row r="1057" spans="2:30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  <c r="AD1057" s="17"/>
    </row>
    <row r="1058" spans="2:30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  <c r="AD1058" s="17"/>
    </row>
    <row r="1059" spans="2:30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  <c r="AD1059" s="17"/>
    </row>
    <row r="1060" spans="2:30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  <c r="AD1060" s="17"/>
    </row>
    <row r="1061" spans="2:30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  <c r="AD1061" s="17"/>
    </row>
    <row r="1062" spans="2:30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  <c r="AD1062" s="17"/>
    </row>
    <row r="1063" spans="2:30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  <c r="AD1063" s="17"/>
    </row>
    <row r="1064" spans="2:30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  <c r="AD1064" s="17"/>
    </row>
    <row r="1065" spans="2:30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  <c r="AD1065" s="17"/>
    </row>
    <row r="1066" spans="2:30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  <c r="AD1066" s="17"/>
    </row>
    <row r="1067" spans="2:30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  <c r="AD1067" s="17"/>
    </row>
    <row r="1068" spans="2:30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  <c r="AD1068" s="17"/>
    </row>
    <row r="1069" spans="2:30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  <c r="AD1069" s="17"/>
    </row>
    <row r="1070" spans="2:30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  <c r="AD1070" s="17"/>
    </row>
    <row r="1071" spans="2:30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  <c r="AD1071" s="17"/>
    </row>
    <row r="1072" spans="2:30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  <c r="AD1072" s="17"/>
    </row>
    <row r="1073" spans="2:30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  <c r="AD1073" s="17"/>
    </row>
    <row r="1074" spans="2:30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  <c r="AD1074" s="17"/>
    </row>
    <row r="1075" spans="2:30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  <c r="AD1075" s="17"/>
    </row>
    <row r="1076" spans="2:30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  <c r="AD1076" s="17"/>
    </row>
    <row r="1077" spans="2:30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  <c r="AD1077" s="17"/>
    </row>
    <row r="1078" spans="2:30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  <c r="AD1078" s="17"/>
    </row>
    <row r="1079" spans="2:30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  <c r="AD1079" s="17"/>
    </row>
    <row r="1080" spans="2:30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  <c r="AD1080" s="17"/>
    </row>
    <row r="1081" spans="2:30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  <c r="AD1081" s="17"/>
    </row>
    <row r="1082" spans="2:30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  <c r="AD1082" s="17"/>
    </row>
    <row r="1083" spans="2:30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  <c r="AD1083" s="17"/>
    </row>
    <row r="1084" spans="2:30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  <c r="AD1084" s="17"/>
    </row>
    <row r="1085" spans="2:30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  <c r="AD1085" s="17"/>
    </row>
    <row r="1086" spans="2:30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  <c r="AD1086" s="17"/>
    </row>
    <row r="1087" spans="2:30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  <c r="AD1087" s="17"/>
    </row>
    <row r="1088" spans="2:30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  <c r="AD1088" s="17"/>
    </row>
    <row r="1089" spans="2:30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  <c r="AD1089" s="17"/>
    </row>
    <row r="1090" spans="2:30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  <c r="AD1090" s="17"/>
    </row>
    <row r="1091" spans="2:30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  <c r="AD1091" s="17"/>
    </row>
    <row r="1092" spans="2:30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  <c r="AD1092" s="17"/>
    </row>
    <row r="1093" spans="2:30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  <c r="AD1093" s="17"/>
    </row>
    <row r="1094" spans="2:30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  <c r="AD1094" s="17"/>
    </row>
    <row r="1095" spans="2:30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  <c r="AD1095" s="17"/>
    </row>
    <row r="1096" spans="2:30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  <c r="AD1096" s="17"/>
    </row>
    <row r="1097" spans="2:30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  <c r="AD1097" s="17"/>
    </row>
    <row r="1098" spans="2:30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  <c r="AD1098" s="17"/>
    </row>
    <row r="1099" spans="2:30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  <c r="AD1099" s="17"/>
    </row>
    <row r="1100" spans="2:30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  <c r="AD1100" s="17"/>
    </row>
    <row r="1101" spans="2:30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  <c r="AD1101" s="17"/>
    </row>
    <row r="1102" spans="2:30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  <c r="AD1102" s="17"/>
    </row>
    <row r="1103" spans="2:30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  <c r="AD1103" s="17"/>
    </row>
    <row r="1104" spans="2:30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  <c r="AD1104" s="17"/>
    </row>
    <row r="1105" spans="2:30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  <c r="AD1105" s="17"/>
    </row>
    <row r="1106" spans="2:30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  <c r="AD1106" s="17"/>
    </row>
    <row r="1107" spans="2:30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  <c r="AD1107" s="17"/>
    </row>
    <row r="1108" spans="2:30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  <c r="AD1108" s="17"/>
    </row>
    <row r="1109" spans="2:30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  <c r="AD1109" s="17"/>
    </row>
    <row r="1110" spans="2:30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  <c r="AD1110" s="17"/>
    </row>
    <row r="1111" spans="2:30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  <c r="AD1111" s="17"/>
    </row>
    <row r="1112" spans="2:30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  <c r="AD1112" s="17"/>
    </row>
    <row r="1113" spans="2:30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  <c r="AD1113" s="17"/>
    </row>
    <row r="1114" spans="2:30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  <c r="AD1114" s="17"/>
    </row>
    <row r="1115" spans="2:30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  <c r="AD1115" s="17"/>
    </row>
    <row r="1116" spans="2:30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  <c r="AD1116" s="17"/>
    </row>
    <row r="1117" spans="2:30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  <c r="AD1117" s="17"/>
    </row>
    <row r="1118" spans="2:30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  <c r="AD1118" s="17"/>
    </row>
    <row r="1119" spans="2:30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  <c r="AD1119" s="17"/>
    </row>
    <row r="1120" spans="2:30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  <c r="AD1120" s="17"/>
    </row>
    <row r="1121" spans="2:30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  <c r="AD1121" s="17"/>
    </row>
    <row r="1122" spans="2:30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  <c r="AD1122" s="17"/>
    </row>
    <row r="1123" spans="2:30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  <c r="AD1123" s="17"/>
    </row>
    <row r="1124" spans="2:30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  <c r="AD1124" s="17"/>
    </row>
    <row r="1125" spans="2:30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  <c r="AD1125" s="17"/>
    </row>
    <row r="1126" spans="2:30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  <c r="AD1126" s="17"/>
    </row>
    <row r="1127" spans="2:30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  <c r="AD1127" s="17"/>
    </row>
    <row r="1128" spans="2:30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  <c r="AD1128" s="17"/>
    </row>
    <row r="1129" spans="2:30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  <c r="AD1129" s="17"/>
    </row>
    <row r="1130" spans="2:30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  <c r="AD1130" s="17"/>
    </row>
    <row r="1131" spans="2:30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  <c r="AD1131" s="17"/>
    </row>
    <row r="1132" spans="2:30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  <c r="AD1132" s="17"/>
    </row>
    <row r="1133" spans="2:30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  <c r="AD1133" s="17"/>
    </row>
    <row r="1134" spans="2:30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  <c r="AD1134" s="17"/>
    </row>
    <row r="1135" spans="2:30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  <c r="AD1135" s="17"/>
    </row>
    <row r="1136" spans="2:30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  <c r="AD1136" s="17"/>
    </row>
    <row r="1137" spans="2:30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  <c r="AD1137" s="17"/>
    </row>
    <row r="1138" spans="2:30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  <c r="AD1138" s="17"/>
    </row>
    <row r="1139" spans="2:30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  <c r="AD1139" s="17"/>
    </row>
    <row r="1140" spans="2:30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  <c r="AD1140" s="17"/>
    </row>
    <row r="1141" spans="2:30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  <c r="AD1141" s="17"/>
    </row>
    <row r="1142" spans="2:30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  <c r="AD1142" s="17"/>
    </row>
    <row r="1143" spans="2:30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  <c r="AD1143" s="17"/>
    </row>
    <row r="1144" spans="2:30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  <c r="AD1144" s="17"/>
    </row>
    <row r="1145" spans="2:30" s="22" customFormat="1" ht="15" x14ac:dyDescent="0.25">
      <c r="B1145" s="20">
        <v>45335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  <c r="AD1145" s="17"/>
    </row>
    <row r="1146" spans="2:30" s="22" customFormat="1" ht="15" x14ac:dyDescent="0.25">
      <c r="B1146" s="20">
        <v>45336</v>
      </c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>
        <v>56.63</v>
      </c>
      <c r="V1146" s="17">
        <v>58.7</v>
      </c>
      <c r="W1146" s="17">
        <v>60.84</v>
      </c>
      <c r="X1146" s="17">
        <v>63.16</v>
      </c>
      <c r="Y1146" s="17">
        <v>65.56</v>
      </c>
      <c r="Z1146" s="17">
        <v>67.959999999999994</v>
      </c>
      <c r="AA1146" s="17">
        <v>70.36</v>
      </c>
      <c r="AB1146" s="17">
        <v>72.760000000000005</v>
      </c>
      <c r="AC1146" s="17">
        <v>75.16</v>
      </c>
      <c r="AD1146" s="17"/>
    </row>
    <row r="1147" spans="2:30" s="22" customFormat="1" ht="15" x14ac:dyDescent="0.25">
      <c r="B1147" s="20">
        <v>45337</v>
      </c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>
        <v>57.91</v>
      </c>
      <c r="V1147" s="17">
        <v>60.03</v>
      </c>
      <c r="W1147" s="17">
        <v>62.2</v>
      </c>
      <c r="X1147" s="17">
        <v>64.52</v>
      </c>
      <c r="Y1147" s="17">
        <v>66.92</v>
      </c>
      <c r="Z1147" s="17">
        <v>69.319999999999993</v>
      </c>
      <c r="AA1147" s="17">
        <v>71.72</v>
      </c>
      <c r="AB1147" s="17">
        <v>74.12</v>
      </c>
      <c r="AC1147" s="17">
        <v>76.52</v>
      </c>
      <c r="AD1147" s="17"/>
    </row>
    <row r="1148" spans="2:30" s="22" customFormat="1" ht="15" x14ac:dyDescent="0.25">
      <c r="B1148" s="20">
        <v>45338</v>
      </c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>
        <v>57.17</v>
      </c>
      <c r="V1148" s="17">
        <v>59.29</v>
      </c>
      <c r="W1148" s="17">
        <v>61.46</v>
      </c>
      <c r="X1148" s="17">
        <v>63.67</v>
      </c>
      <c r="Y1148" s="17">
        <v>66.069999999999993</v>
      </c>
      <c r="Z1148" s="17">
        <v>68.47</v>
      </c>
      <c r="AA1148" s="17">
        <v>70.87</v>
      </c>
      <c r="AB1148" s="17">
        <v>73.27</v>
      </c>
      <c r="AC1148" s="17">
        <v>75.67</v>
      </c>
      <c r="AD1148" s="17"/>
    </row>
    <row r="1149" spans="2:30" s="22" customFormat="1" ht="15" x14ac:dyDescent="0.25">
      <c r="B1149" s="20">
        <v>45341</v>
      </c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>
        <v>53.54</v>
      </c>
      <c r="V1149" s="17">
        <v>55.53</v>
      </c>
      <c r="W1149" s="17">
        <v>57.45</v>
      </c>
      <c r="X1149" s="17">
        <v>59.47</v>
      </c>
      <c r="Y1149" s="17">
        <v>61.87</v>
      </c>
      <c r="Z1149" s="17">
        <v>64.27</v>
      </c>
      <c r="AA1149" s="17">
        <v>66.67</v>
      </c>
      <c r="AB1149" s="17">
        <v>69.069999999999993</v>
      </c>
      <c r="AC1149" s="17">
        <v>71.47</v>
      </c>
      <c r="AD1149" s="17"/>
    </row>
    <row r="1150" spans="2:30" s="22" customFormat="1" ht="15" x14ac:dyDescent="0.25">
      <c r="B1150" s="20">
        <v>45342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>
        <v>54.31</v>
      </c>
      <c r="V1150" s="17">
        <v>56.32</v>
      </c>
      <c r="W1150" s="17">
        <v>58.26</v>
      </c>
      <c r="X1150" s="17">
        <v>60.23</v>
      </c>
      <c r="Y1150" s="17">
        <v>62.53</v>
      </c>
      <c r="Z1150" s="17">
        <v>64.83</v>
      </c>
      <c r="AA1150" s="17">
        <v>67.13</v>
      </c>
      <c r="AB1150" s="17">
        <v>69.430000000000007</v>
      </c>
      <c r="AC1150" s="17">
        <v>71.73</v>
      </c>
      <c r="AD1150" s="17"/>
    </row>
    <row r="1151" spans="2:30" s="22" customFormat="1" ht="15" x14ac:dyDescent="0.25">
      <c r="B1151" s="20">
        <v>45343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>
        <v>54.55</v>
      </c>
      <c r="V1151" s="17">
        <v>56.58</v>
      </c>
      <c r="W1151" s="17">
        <v>58.57</v>
      </c>
      <c r="X1151" s="17">
        <v>60.57</v>
      </c>
      <c r="Y1151" s="17">
        <v>62.77</v>
      </c>
      <c r="Z1151" s="17">
        <v>64.97</v>
      </c>
      <c r="AA1151" s="17">
        <v>67.17</v>
      </c>
      <c r="AB1151" s="17">
        <v>69.37</v>
      </c>
      <c r="AC1151" s="17">
        <v>71.569999999999993</v>
      </c>
      <c r="AD1151" s="17"/>
    </row>
    <row r="1152" spans="2:30" s="22" customFormat="1" ht="15" x14ac:dyDescent="0.25">
      <c r="B1152" s="20">
        <v>45344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>
        <v>52.79</v>
      </c>
      <c r="V1152" s="17">
        <v>54.81</v>
      </c>
      <c r="W1152" s="17">
        <v>56.8</v>
      </c>
      <c r="X1152" s="17">
        <v>58.95</v>
      </c>
      <c r="Y1152" s="17">
        <v>61.2</v>
      </c>
      <c r="Z1152" s="17">
        <v>63.45</v>
      </c>
      <c r="AA1152" s="17">
        <v>65.7</v>
      </c>
      <c r="AB1152" s="17">
        <v>67.95</v>
      </c>
      <c r="AC1152" s="17">
        <v>70.2</v>
      </c>
      <c r="AD1152" s="17"/>
    </row>
    <row r="1153" spans="2:30" s="22" customFormat="1" ht="15" x14ac:dyDescent="0.25">
      <c r="B1153" s="20">
        <v>45345</v>
      </c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>
        <v>52.21</v>
      </c>
      <c r="V1153" s="17">
        <v>54.21</v>
      </c>
      <c r="W1153" s="17">
        <v>56.15</v>
      </c>
      <c r="X1153" s="17">
        <v>58.25</v>
      </c>
      <c r="Y1153" s="17">
        <v>60.45</v>
      </c>
      <c r="Z1153" s="17">
        <v>62.65</v>
      </c>
      <c r="AA1153" s="17">
        <v>64.849999999999994</v>
      </c>
      <c r="AB1153" s="17">
        <v>67.05</v>
      </c>
      <c r="AC1153" s="17">
        <v>69.25</v>
      </c>
      <c r="AD1153" s="17"/>
    </row>
    <row r="1154" spans="2:30" s="22" customFormat="1" ht="15" x14ac:dyDescent="0.25">
      <c r="B1154" s="20">
        <v>45348</v>
      </c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>
        <v>53.97</v>
      </c>
      <c r="V1154" s="17">
        <v>56.04</v>
      </c>
      <c r="W1154" s="17">
        <v>58</v>
      </c>
      <c r="X1154" s="17">
        <v>60.11</v>
      </c>
      <c r="Y1154" s="17">
        <v>62.36</v>
      </c>
      <c r="Z1154" s="17">
        <v>64.56</v>
      </c>
      <c r="AA1154" s="17">
        <v>66.760000000000005</v>
      </c>
      <c r="AB1154" s="17">
        <v>68.959999999999994</v>
      </c>
      <c r="AC1154" s="17">
        <v>71.16</v>
      </c>
      <c r="AD1154" s="17"/>
    </row>
    <row r="1155" spans="2:30" s="22" customFormat="1" ht="15" x14ac:dyDescent="0.25">
      <c r="B1155" s="20">
        <v>45349</v>
      </c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>
        <v>55.67</v>
      </c>
      <c r="V1155" s="17">
        <v>57.78</v>
      </c>
      <c r="W1155" s="17">
        <v>59.83</v>
      </c>
      <c r="X1155" s="17">
        <v>62.1</v>
      </c>
      <c r="Y1155" s="17">
        <v>64.5</v>
      </c>
      <c r="Z1155" s="17">
        <v>66.7</v>
      </c>
      <c r="AA1155" s="17">
        <v>68.900000000000006</v>
      </c>
      <c r="AB1155" s="17">
        <v>71.099999999999994</v>
      </c>
      <c r="AC1155" s="17">
        <v>73.3</v>
      </c>
      <c r="AD1155" s="17"/>
    </row>
    <row r="1156" spans="2:30" s="22" customFormat="1" ht="15" x14ac:dyDescent="0.25">
      <c r="B1156" s="20">
        <v>45350</v>
      </c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>
        <v>57.84</v>
      </c>
      <c r="V1156" s="17">
        <v>60.05</v>
      </c>
      <c r="W1156" s="17">
        <v>62.18</v>
      </c>
      <c r="X1156" s="17">
        <v>64.66</v>
      </c>
      <c r="Y1156" s="17">
        <v>67.06</v>
      </c>
      <c r="Z1156" s="17">
        <v>69.260000000000005</v>
      </c>
      <c r="AA1156" s="17">
        <v>71.459999999999994</v>
      </c>
      <c r="AB1156" s="17">
        <v>73.66</v>
      </c>
      <c r="AC1156" s="17">
        <v>75.86</v>
      </c>
      <c r="AD1156" s="17"/>
    </row>
    <row r="1157" spans="2:30" s="22" customFormat="1" ht="15" x14ac:dyDescent="0.25">
      <c r="B1157" s="20">
        <v>45351</v>
      </c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>
        <v>56</v>
      </c>
      <c r="V1157" s="17">
        <v>58.15</v>
      </c>
      <c r="W1157" s="17">
        <v>60.26</v>
      </c>
      <c r="X1157" s="17">
        <v>62.65</v>
      </c>
      <c r="Y1157" s="17">
        <v>65</v>
      </c>
      <c r="Z1157" s="17">
        <v>67.2</v>
      </c>
      <c r="AA1157" s="17">
        <v>69.400000000000006</v>
      </c>
      <c r="AB1157" s="17">
        <v>71.599999999999994</v>
      </c>
      <c r="AC1157" s="17">
        <v>73.8</v>
      </c>
      <c r="AD1157" s="17"/>
    </row>
    <row r="1158" spans="2:30" s="22" customFormat="1" ht="15" x14ac:dyDescent="0.25">
      <c r="B1158" s="20">
        <v>45352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>
        <v>56.37</v>
      </c>
      <c r="V1158" s="17">
        <v>58.55</v>
      </c>
      <c r="W1158" s="17">
        <v>60.72</v>
      </c>
      <c r="X1158" s="17">
        <v>63.11</v>
      </c>
      <c r="Y1158" s="17">
        <v>65.459999999999994</v>
      </c>
      <c r="Z1158" s="17">
        <v>67.66</v>
      </c>
      <c r="AA1158" s="17">
        <v>69.86</v>
      </c>
      <c r="AB1158" s="17">
        <v>72.06</v>
      </c>
      <c r="AC1158" s="17">
        <v>74.260000000000005</v>
      </c>
      <c r="AD1158" s="17"/>
    </row>
    <row r="1159" spans="2:30" s="22" customFormat="1" ht="15" x14ac:dyDescent="0.25">
      <c r="B1159" s="20">
        <v>45355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>
        <v>57.03</v>
      </c>
      <c r="V1159" s="17">
        <v>59.23</v>
      </c>
      <c r="W1159" s="17">
        <v>61.36</v>
      </c>
      <c r="X1159" s="17">
        <v>63.75</v>
      </c>
      <c r="Y1159" s="17">
        <v>66.099999999999994</v>
      </c>
      <c r="Z1159" s="17">
        <v>68.3</v>
      </c>
      <c r="AA1159" s="17">
        <v>70.5</v>
      </c>
      <c r="AB1159" s="17">
        <v>72.7</v>
      </c>
      <c r="AC1159" s="17">
        <v>74.900000000000006</v>
      </c>
      <c r="AD1159" s="17"/>
    </row>
    <row r="1160" spans="2:30" s="22" customFormat="1" ht="15" x14ac:dyDescent="0.25">
      <c r="B1160" s="20">
        <v>45356</v>
      </c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>
        <v>60.54</v>
      </c>
      <c r="V1160" s="17">
        <v>62.84</v>
      </c>
      <c r="W1160" s="17">
        <v>65.03</v>
      </c>
      <c r="X1160" s="17">
        <v>67.42</v>
      </c>
      <c r="Y1160" s="17">
        <v>69.87</v>
      </c>
      <c r="Z1160" s="17">
        <v>72.069999999999993</v>
      </c>
      <c r="AA1160" s="17">
        <v>74.27</v>
      </c>
      <c r="AB1160" s="17">
        <v>76.47</v>
      </c>
      <c r="AC1160" s="17">
        <v>78.67</v>
      </c>
      <c r="AD1160" s="17"/>
    </row>
    <row r="1161" spans="2:30" s="22" customFormat="1" ht="15" x14ac:dyDescent="0.25">
      <c r="B1161" s="20">
        <v>45357</v>
      </c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>
        <v>59.23</v>
      </c>
      <c r="V1161" s="17">
        <v>61.49</v>
      </c>
      <c r="W1161" s="17">
        <v>63.67</v>
      </c>
      <c r="X1161" s="17">
        <v>66.040000000000006</v>
      </c>
      <c r="Y1161" s="17">
        <v>68.489999999999995</v>
      </c>
      <c r="Z1161" s="17">
        <v>70.69</v>
      </c>
      <c r="AA1161" s="17">
        <v>72.89</v>
      </c>
      <c r="AB1161" s="17">
        <v>75.09</v>
      </c>
      <c r="AC1161" s="17">
        <v>77.290000000000006</v>
      </c>
      <c r="AD1161" s="17"/>
    </row>
    <row r="1162" spans="2:30" s="22" customFormat="1" ht="15" x14ac:dyDescent="0.25">
      <c r="B1162" s="20">
        <v>45358</v>
      </c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>
        <v>59.16</v>
      </c>
      <c r="V1162" s="17">
        <v>61.41</v>
      </c>
      <c r="W1162" s="17">
        <v>63.61</v>
      </c>
      <c r="X1162" s="17">
        <v>66</v>
      </c>
      <c r="Y1162" s="17">
        <v>68.84</v>
      </c>
      <c r="Z1162" s="17">
        <v>71.040000000000006</v>
      </c>
      <c r="AA1162" s="17">
        <v>73.239999999999995</v>
      </c>
      <c r="AB1162" s="17">
        <v>75.44</v>
      </c>
      <c r="AC1162" s="17">
        <v>77.64</v>
      </c>
      <c r="AD1162" s="17"/>
    </row>
    <row r="1163" spans="2:30" s="22" customFormat="1" ht="15" x14ac:dyDescent="0.25">
      <c r="B1163" s="20">
        <v>45359</v>
      </c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>
        <v>58.39</v>
      </c>
      <c r="V1163" s="17">
        <v>60.54</v>
      </c>
      <c r="W1163" s="17">
        <v>62.68</v>
      </c>
      <c r="X1163" s="17">
        <v>65.069999999999993</v>
      </c>
      <c r="Y1163" s="17">
        <v>67.39</v>
      </c>
      <c r="Z1163" s="17">
        <v>69.59</v>
      </c>
      <c r="AA1163" s="17">
        <v>71.790000000000006</v>
      </c>
      <c r="AB1163" s="17">
        <v>73.989999999999995</v>
      </c>
      <c r="AC1163" s="17">
        <v>76.19</v>
      </c>
      <c r="AD1163" s="17"/>
    </row>
    <row r="1164" spans="2:30" s="22" customFormat="1" ht="15" x14ac:dyDescent="0.25">
      <c r="B1164" s="20">
        <v>45362</v>
      </c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>
        <v>56.22</v>
      </c>
      <c r="V1164" s="17">
        <v>58.31</v>
      </c>
      <c r="W1164" s="17">
        <v>60.4</v>
      </c>
      <c r="X1164" s="17">
        <v>62.76</v>
      </c>
      <c r="Y1164" s="17">
        <v>65.11</v>
      </c>
      <c r="Z1164" s="17">
        <v>67.31</v>
      </c>
      <c r="AA1164" s="17">
        <v>69.510000000000005</v>
      </c>
      <c r="AB1164" s="17">
        <v>71.709999999999994</v>
      </c>
      <c r="AC1164" s="17">
        <v>73.91</v>
      </c>
      <c r="AD1164" s="17"/>
    </row>
    <row r="1165" spans="2:30" s="22" customFormat="1" ht="15" x14ac:dyDescent="0.25">
      <c r="B1165" s="20">
        <v>45363</v>
      </c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>
        <v>56.51</v>
      </c>
      <c r="V1165" s="17">
        <v>58.61</v>
      </c>
      <c r="W1165" s="17">
        <v>60.69</v>
      </c>
      <c r="X1165" s="17">
        <v>63.03</v>
      </c>
      <c r="Y1165" s="17">
        <v>65.53</v>
      </c>
      <c r="Z1165" s="17">
        <v>67.83</v>
      </c>
      <c r="AA1165" s="17">
        <v>70.13</v>
      </c>
      <c r="AB1165" s="17">
        <v>72.430000000000007</v>
      </c>
      <c r="AC1165" s="17">
        <v>74.73</v>
      </c>
      <c r="AD1165" s="17"/>
    </row>
    <row r="1166" spans="2:30" s="22" customFormat="1" ht="15" x14ac:dyDescent="0.25">
      <c r="B1166" s="20">
        <v>45364</v>
      </c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>
        <v>56.04</v>
      </c>
      <c r="V1166" s="17">
        <v>58.13</v>
      </c>
      <c r="W1166" s="17">
        <v>60.22</v>
      </c>
      <c r="X1166" s="17">
        <v>62.57</v>
      </c>
      <c r="Y1166" s="17">
        <v>65.069999999999993</v>
      </c>
      <c r="Z1166" s="17">
        <v>67.47</v>
      </c>
      <c r="AA1166" s="17">
        <v>69.87</v>
      </c>
      <c r="AB1166" s="17">
        <v>72.27</v>
      </c>
      <c r="AC1166" s="17">
        <v>74.67</v>
      </c>
      <c r="AD1166" s="17"/>
    </row>
    <row r="1167" spans="2:30" s="22" customFormat="1" ht="15" x14ac:dyDescent="0.25">
      <c r="B1167" s="20">
        <v>45365</v>
      </c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>
        <v>58.45</v>
      </c>
      <c r="V1167" s="17">
        <v>60.64</v>
      </c>
      <c r="W1167" s="17">
        <v>62.77</v>
      </c>
      <c r="X1167" s="17">
        <v>65.14</v>
      </c>
      <c r="Y1167" s="17">
        <v>67.69</v>
      </c>
      <c r="Z1167" s="17">
        <v>70.09</v>
      </c>
      <c r="AA1167" s="17">
        <v>72.489999999999995</v>
      </c>
      <c r="AB1167" s="17">
        <v>74.89</v>
      </c>
      <c r="AC1167" s="17">
        <v>77.290000000000006</v>
      </c>
      <c r="AD1167" s="17"/>
    </row>
    <row r="1168" spans="2:30" s="22" customFormat="1" ht="15" x14ac:dyDescent="0.25">
      <c r="B1168" s="20">
        <v>45366</v>
      </c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>
        <v>59.39</v>
      </c>
      <c r="V1168" s="17">
        <v>61.62</v>
      </c>
      <c r="W1168" s="17">
        <v>63.77</v>
      </c>
      <c r="X1168" s="17">
        <v>66.13</v>
      </c>
      <c r="Y1168" s="17">
        <v>68.680000000000007</v>
      </c>
      <c r="Z1168" s="17">
        <v>71.08</v>
      </c>
      <c r="AA1168" s="17">
        <v>73.48</v>
      </c>
      <c r="AB1168" s="17">
        <v>75.88</v>
      </c>
      <c r="AC1168" s="17">
        <v>78.28</v>
      </c>
      <c r="AD1168" s="17"/>
    </row>
    <row r="1169" spans="2:30" s="22" customFormat="1" ht="15" x14ac:dyDescent="0.25">
      <c r="B1169" s="20">
        <v>45369</v>
      </c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>
        <v>61.43</v>
      </c>
      <c r="V1169" s="17">
        <v>63.73</v>
      </c>
      <c r="W1169" s="17">
        <v>65.98</v>
      </c>
      <c r="X1169" s="17">
        <v>68.37</v>
      </c>
      <c r="Y1169" s="17">
        <v>70.92</v>
      </c>
      <c r="Z1169" s="17">
        <v>73.319999999999993</v>
      </c>
      <c r="AA1169" s="17">
        <v>75.72</v>
      </c>
      <c r="AB1169" s="17">
        <v>78.12</v>
      </c>
      <c r="AC1169" s="17">
        <v>80.52</v>
      </c>
      <c r="AD1169" s="17"/>
    </row>
    <row r="1170" spans="2:30" s="22" customFormat="1" ht="15" x14ac:dyDescent="0.25">
      <c r="B1170" s="20">
        <v>45370</v>
      </c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>
        <v>60.84</v>
      </c>
      <c r="V1170" s="17">
        <v>63.13</v>
      </c>
      <c r="W1170" s="17">
        <v>65.349999999999994</v>
      </c>
      <c r="X1170" s="17">
        <v>67.69</v>
      </c>
      <c r="Y1170" s="17">
        <v>70.239999999999995</v>
      </c>
      <c r="Z1170" s="17">
        <v>72.64</v>
      </c>
      <c r="AA1170" s="17">
        <v>75.040000000000006</v>
      </c>
      <c r="AB1170" s="17">
        <v>77.44</v>
      </c>
      <c r="AC1170" s="17">
        <v>79.84</v>
      </c>
      <c r="AD1170" s="17"/>
    </row>
    <row r="1171" spans="2:30" s="22" customFormat="1" ht="15" x14ac:dyDescent="0.25">
      <c r="B1171" s="20">
        <v>45371</v>
      </c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>
        <v>60.62</v>
      </c>
      <c r="V1171" s="17">
        <v>62.94</v>
      </c>
      <c r="W1171" s="17">
        <v>65.16</v>
      </c>
      <c r="X1171" s="17">
        <v>67.540000000000006</v>
      </c>
      <c r="Y1171" s="17">
        <v>70.069999999999993</v>
      </c>
      <c r="Z1171" s="17">
        <v>72.47</v>
      </c>
      <c r="AA1171" s="17">
        <v>74.87</v>
      </c>
      <c r="AB1171" s="17">
        <v>77.27</v>
      </c>
      <c r="AC1171" s="17">
        <v>79.67</v>
      </c>
      <c r="AD1171" s="17"/>
    </row>
    <row r="1172" spans="2:30" s="22" customFormat="1" ht="15" x14ac:dyDescent="0.25">
      <c r="B1172" s="20">
        <v>45372</v>
      </c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>
        <v>59.07</v>
      </c>
      <c r="V1172" s="17">
        <v>61.33</v>
      </c>
      <c r="W1172" s="17">
        <v>63.47</v>
      </c>
      <c r="X1172" s="17">
        <v>65.849999999999994</v>
      </c>
      <c r="Y1172" s="17">
        <v>68.38</v>
      </c>
      <c r="Z1172" s="17">
        <v>70.78</v>
      </c>
      <c r="AA1172" s="17">
        <v>73.180000000000007</v>
      </c>
      <c r="AB1172" s="17">
        <v>75.58</v>
      </c>
      <c r="AC1172" s="17">
        <v>77.98</v>
      </c>
      <c r="AD1172" s="17"/>
    </row>
    <row r="1173" spans="2:30" s="22" customFormat="1" ht="15" x14ac:dyDescent="0.25">
      <c r="B1173" s="20">
        <v>45373</v>
      </c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>
        <v>61.51</v>
      </c>
      <c r="V1173" s="17">
        <v>63.82</v>
      </c>
      <c r="W1173" s="17">
        <v>66.02</v>
      </c>
      <c r="X1173" s="17">
        <v>68.400000000000006</v>
      </c>
      <c r="Y1173" s="17">
        <v>71.11</v>
      </c>
      <c r="Z1173" s="17">
        <v>74.12</v>
      </c>
      <c r="AA1173" s="17">
        <v>76.52</v>
      </c>
      <c r="AB1173" s="17">
        <v>78.92</v>
      </c>
      <c r="AC1173" s="17">
        <v>81.319999999999993</v>
      </c>
      <c r="AD1173" s="17"/>
    </row>
    <row r="1174" spans="2:30" s="22" customFormat="1" ht="15" x14ac:dyDescent="0.25">
      <c r="B1174" s="20">
        <v>45376</v>
      </c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>
        <v>65</v>
      </c>
      <c r="V1174" s="17">
        <v>67.41</v>
      </c>
      <c r="W1174" s="17">
        <v>69.73</v>
      </c>
      <c r="X1174" s="17">
        <v>72.16</v>
      </c>
      <c r="Y1174" s="17">
        <v>74.95</v>
      </c>
      <c r="Z1174" s="17">
        <v>77.959999999999994</v>
      </c>
      <c r="AA1174" s="17">
        <v>80.45</v>
      </c>
      <c r="AB1174" s="17">
        <v>82.94</v>
      </c>
      <c r="AC1174" s="17">
        <v>85.43</v>
      </c>
      <c r="AD1174" s="17"/>
    </row>
    <row r="1175" spans="2:30" s="22" customFormat="1" ht="15" x14ac:dyDescent="0.25">
      <c r="B1175" s="20">
        <v>45377</v>
      </c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>
        <v>62.28</v>
      </c>
      <c r="V1175" s="17">
        <v>64.63</v>
      </c>
      <c r="W1175" s="17">
        <v>66.900000000000006</v>
      </c>
      <c r="X1175" s="17">
        <v>69.3</v>
      </c>
      <c r="Y1175" s="17">
        <v>72.05</v>
      </c>
      <c r="Z1175" s="17">
        <v>75.05</v>
      </c>
      <c r="AA1175" s="17">
        <v>77.650000000000006</v>
      </c>
      <c r="AB1175" s="17">
        <v>80.25</v>
      </c>
      <c r="AC1175" s="17">
        <v>82.85</v>
      </c>
      <c r="AD1175" s="17"/>
    </row>
    <row r="1176" spans="2:30" s="22" customFormat="1" ht="15" x14ac:dyDescent="0.25">
      <c r="B1176" s="20">
        <v>45378</v>
      </c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>
        <v>62.44</v>
      </c>
      <c r="V1176" s="17">
        <v>64.81</v>
      </c>
      <c r="W1176" s="17">
        <v>67.069999999999993</v>
      </c>
      <c r="X1176" s="17">
        <v>69.47</v>
      </c>
      <c r="Y1176" s="17">
        <v>72.22</v>
      </c>
      <c r="Z1176" s="17">
        <v>75.22</v>
      </c>
      <c r="AA1176" s="17">
        <v>77.92</v>
      </c>
      <c r="AB1176" s="17">
        <v>80.62</v>
      </c>
      <c r="AC1176" s="17">
        <v>83.32</v>
      </c>
      <c r="AD1176" s="17"/>
    </row>
    <row r="1177" spans="2:30" s="22" customFormat="1" ht="15" x14ac:dyDescent="0.25">
      <c r="B1177" s="20">
        <v>45379</v>
      </c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>
        <v>61.8</v>
      </c>
      <c r="V1177" s="17">
        <v>64.19</v>
      </c>
      <c r="W1177" s="17">
        <v>66.5</v>
      </c>
      <c r="X1177" s="17">
        <v>68.900000000000006</v>
      </c>
      <c r="Y1177" s="17">
        <v>71.650000000000006</v>
      </c>
      <c r="Z1177" s="17">
        <v>74.650000000000006</v>
      </c>
      <c r="AA1177" s="17">
        <v>77.459999999999994</v>
      </c>
      <c r="AB1177" s="17">
        <v>80.27</v>
      </c>
      <c r="AC1177" s="17">
        <v>83.08</v>
      </c>
      <c r="AD1177" s="17"/>
    </row>
    <row r="1178" spans="2:30" s="22" customFormat="1" ht="15" x14ac:dyDescent="0.25">
      <c r="B1178" s="20">
        <v>45384</v>
      </c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>
        <v>58.73</v>
      </c>
      <c r="V1178" s="17">
        <v>61.02</v>
      </c>
      <c r="W1178" s="17">
        <v>63.3</v>
      </c>
      <c r="X1178" s="17">
        <v>65.709999999999994</v>
      </c>
      <c r="Y1178" s="17">
        <v>68.260000000000005</v>
      </c>
      <c r="Z1178" s="17">
        <v>71.06</v>
      </c>
      <c r="AA1178" s="17">
        <v>73.86</v>
      </c>
      <c r="AB1178" s="17">
        <v>76.66</v>
      </c>
      <c r="AC1178" s="17">
        <v>79.459999999999994</v>
      </c>
      <c r="AD1178" s="17"/>
    </row>
    <row r="1179" spans="2:30" s="22" customFormat="1" ht="15" x14ac:dyDescent="0.25">
      <c r="B1179" s="20">
        <v>45385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>
        <v>57.41</v>
      </c>
      <c r="V1179" s="17">
        <v>59.65</v>
      </c>
      <c r="W1179" s="17">
        <v>61.89</v>
      </c>
      <c r="X1179" s="17">
        <v>64.25</v>
      </c>
      <c r="Y1179" s="17">
        <v>66.739999999999995</v>
      </c>
      <c r="Z1179" s="17">
        <v>69.39</v>
      </c>
      <c r="AA1179" s="17">
        <v>72.040000000000006</v>
      </c>
      <c r="AB1179" s="17">
        <v>74.69</v>
      </c>
      <c r="AC1179" s="17">
        <v>77.34</v>
      </c>
      <c r="AD1179" s="17"/>
    </row>
    <row r="1180" spans="2:30" s="22" customFormat="1" ht="15" x14ac:dyDescent="0.25">
      <c r="B1180" s="20">
        <v>45386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>
        <v>58.5</v>
      </c>
      <c r="V1180" s="17">
        <v>60.79</v>
      </c>
      <c r="W1180" s="17">
        <v>63.01</v>
      </c>
      <c r="X1180" s="17">
        <v>65.38</v>
      </c>
      <c r="Y1180" s="17">
        <v>67.87</v>
      </c>
      <c r="Z1180" s="17">
        <v>70.430000000000007</v>
      </c>
      <c r="AA1180" s="17">
        <v>72.989999999999995</v>
      </c>
      <c r="AB1180" s="17">
        <v>75.55</v>
      </c>
      <c r="AC1180" s="17">
        <v>78.11</v>
      </c>
      <c r="AD1180" s="17"/>
    </row>
    <row r="1181" spans="2:30" s="22" customFormat="1" ht="15" x14ac:dyDescent="0.25">
      <c r="B1181" s="20">
        <v>45387</v>
      </c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>
        <v>60.58</v>
      </c>
      <c r="V1181" s="17">
        <v>62.94</v>
      </c>
      <c r="W1181" s="17">
        <v>65.180000000000007</v>
      </c>
      <c r="X1181" s="17">
        <v>67.61</v>
      </c>
      <c r="Y1181" s="17">
        <v>70.099999999999994</v>
      </c>
      <c r="Z1181" s="17">
        <v>72.63</v>
      </c>
      <c r="AA1181" s="17">
        <v>75.150000000000006</v>
      </c>
      <c r="AB1181" s="17">
        <v>77.67</v>
      </c>
      <c r="AC1181" s="17">
        <v>80.19</v>
      </c>
      <c r="AD1181" s="17"/>
    </row>
    <row r="1182" spans="2:30" s="22" customFormat="1" ht="15" x14ac:dyDescent="0.25">
      <c r="B1182" s="20">
        <v>45390</v>
      </c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>
        <v>63.51</v>
      </c>
      <c r="V1182" s="17">
        <v>65.91</v>
      </c>
      <c r="W1182" s="17">
        <v>68.22</v>
      </c>
      <c r="X1182" s="17">
        <v>70.680000000000007</v>
      </c>
      <c r="Y1182" s="17">
        <v>73.17</v>
      </c>
      <c r="Z1182" s="17">
        <v>75.69</v>
      </c>
      <c r="AA1182" s="17">
        <v>78.209999999999994</v>
      </c>
      <c r="AB1182" s="17">
        <v>80.73</v>
      </c>
      <c r="AC1182" s="17">
        <v>83.25</v>
      </c>
      <c r="AD1182" s="17"/>
    </row>
    <row r="1183" spans="2:30" s="22" customFormat="1" ht="15" x14ac:dyDescent="0.25">
      <c r="B1183" s="20">
        <v>45391</v>
      </c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>
        <v>64.069999999999993</v>
      </c>
      <c r="V1183" s="17">
        <v>66.48</v>
      </c>
      <c r="W1183" s="17">
        <v>68.77</v>
      </c>
      <c r="X1183" s="17">
        <v>71.180000000000007</v>
      </c>
      <c r="Y1183" s="17">
        <v>73.67</v>
      </c>
      <c r="Z1183" s="17">
        <v>76.19</v>
      </c>
      <c r="AA1183" s="17">
        <v>78.709999999999994</v>
      </c>
      <c r="AB1183" s="17">
        <v>81.23</v>
      </c>
      <c r="AC1183" s="17">
        <v>83.75</v>
      </c>
      <c r="AD1183" s="17"/>
    </row>
    <row r="1184" spans="2:30" s="22" customFormat="1" ht="15" x14ac:dyDescent="0.25">
      <c r="B1184" s="20">
        <v>45392</v>
      </c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>
        <v>62.87</v>
      </c>
      <c r="V1184" s="17">
        <v>65.290000000000006</v>
      </c>
      <c r="W1184" s="17">
        <v>67.61</v>
      </c>
      <c r="X1184" s="17">
        <v>69.98</v>
      </c>
      <c r="Y1184" s="17">
        <v>72.58</v>
      </c>
      <c r="Z1184" s="17">
        <v>75.28</v>
      </c>
      <c r="AA1184" s="17">
        <v>78.180000000000007</v>
      </c>
      <c r="AB1184" s="17">
        <v>81.08</v>
      </c>
      <c r="AC1184" s="17">
        <v>83.98</v>
      </c>
      <c r="AD1184" s="17"/>
    </row>
    <row r="1185" spans="2:30" s="22" customFormat="1" ht="15" x14ac:dyDescent="0.25">
      <c r="B1185" s="20">
        <v>45393</v>
      </c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>
        <v>68.03</v>
      </c>
      <c r="V1185" s="17">
        <v>70.69</v>
      </c>
      <c r="W1185" s="17">
        <v>73.16</v>
      </c>
      <c r="X1185" s="17">
        <v>75.650000000000006</v>
      </c>
      <c r="Y1185" s="17">
        <v>78.349999999999994</v>
      </c>
      <c r="Z1185" s="17">
        <v>81.05</v>
      </c>
      <c r="AA1185" s="17">
        <v>83.95</v>
      </c>
      <c r="AB1185" s="17">
        <v>86.85</v>
      </c>
      <c r="AC1185" s="17">
        <v>89.75</v>
      </c>
      <c r="AD1185" s="17"/>
    </row>
    <row r="1186" spans="2:30" s="22" customFormat="1" ht="15" x14ac:dyDescent="0.25">
      <c r="B1186" s="20">
        <v>45394</v>
      </c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>
        <v>71.55</v>
      </c>
      <c r="V1186" s="17">
        <v>74.3</v>
      </c>
      <c r="W1186" s="17">
        <v>76.849999999999994</v>
      </c>
      <c r="X1186" s="17">
        <v>79.5</v>
      </c>
      <c r="Y1186" s="17">
        <v>82.2</v>
      </c>
      <c r="Z1186" s="17">
        <v>85.1</v>
      </c>
      <c r="AA1186" s="17">
        <v>88</v>
      </c>
      <c r="AB1186" s="17">
        <v>90.9</v>
      </c>
      <c r="AC1186" s="17">
        <v>93.8</v>
      </c>
      <c r="AD1186" s="17"/>
    </row>
    <row r="1187" spans="2:30" s="22" customFormat="1" ht="15" x14ac:dyDescent="0.25">
      <c r="B1187" s="20">
        <v>45397</v>
      </c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>
        <v>70.55</v>
      </c>
      <c r="V1187" s="17">
        <v>73.27</v>
      </c>
      <c r="W1187" s="17">
        <v>75.84</v>
      </c>
      <c r="X1187" s="17">
        <v>78.459999999999994</v>
      </c>
      <c r="Y1187" s="17">
        <v>81.17</v>
      </c>
      <c r="Z1187" s="17">
        <v>84.07</v>
      </c>
      <c r="AA1187" s="17">
        <v>86.97</v>
      </c>
      <c r="AB1187" s="17">
        <v>89.87</v>
      </c>
      <c r="AC1187" s="17">
        <v>92.77</v>
      </c>
      <c r="AD1187" s="17"/>
    </row>
    <row r="1188" spans="2:30" s="22" customFormat="1" ht="15" x14ac:dyDescent="0.25">
      <c r="B1188" s="20">
        <v>45398</v>
      </c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>
        <v>73.62</v>
      </c>
      <c r="V1188" s="17">
        <v>76.52</v>
      </c>
      <c r="W1188" s="17">
        <v>79.31</v>
      </c>
      <c r="X1188" s="17">
        <v>81.96</v>
      </c>
      <c r="Y1188" s="17">
        <v>84.81</v>
      </c>
      <c r="Z1188" s="17">
        <v>87.66</v>
      </c>
      <c r="AA1188" s="17">
        <v>90.51</v>
      </c>
      <c r="AB1188" s="17">
        <v>93.36</v>
      </c>
      <c r="AC1188" s="17">
        <v>96.21</v>
      </c>
      <c r="AD1188" s="17"/>
    </row>
    <row r="1189" spans="2:30" s="22" customFormat="1" ht="15" x14ac:dyDescent="0.25">
      <c r="B1189" s="20">
        <v>45399</v>
      </c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>
        <v>69.97</v>
      </c>
      <c r="V1189" s="17">
        <v>72.739999999999995</v>
      </c>
      <c r="W1189" s="17">
        <v>75.41</v>
      </c>
      <c r="X1189" s="17">
        <v>78.06</v>
      </c>
      <c r="Y1189" s="17">
        <v>80.91</v>
      </c>
      <c r="Z1189" s="17">
        <v>83.76</v>
      </c>
      <c r="AA1189" s="17">
        <v>86.61</v>
      </c>
      <c r="AB1189" s="17">
        <v>89.46</v>
      </c>
      <c r="AC1189" s="17">
        <v>92.31</v>
      </c>
      <c r="AD1189" s="17"/>
    </row>
    <row r="1190" spans="2:30" s="22" customFormat="1" ht="15" x14ac:dyDescent="0.25">
      <c r="B1190" s="20">
        <v>45400</v>
      </c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>
        <v>71.55</v>
      </c>
      <c r="V1190" s="17">
        <v>74.37</v>
      </c>
      <c r="W1190" s="17">
        <v>77.040000000000006</v>
      </c>
      <c r="X1190" s="17">
        <v>79.69</v>
      </c>
      <c r="Y1190" s="17">
        <v>82.54</v>
      </c>
      <c r="Z1190" s="17">
        <v>85.39</v>
      </c>
      <c r="AA1190" s="17">
        <v>88.24</v>
      </c>
      <c r="AB1190" s="17">
        <v>91.09</v>
      </c>
      <c r="AC1190" s="17">
        <v>93.94</v>
      </c>
      <c r="AD1190" s="17"/>
    </row>
    <row r="1191" spans="2:30" s="22" customFormat="1" ht="15" x14ac:dyDescent="0.25">
      <c r="B1191" s="20">
        <v>45401</v>
      </c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>
        <v>68.81</v>
      </c>
      <c r="V1191" s="17">
        <v>71.55</v>
      </c>
      <c r="W1191" s="17">
        <v>74.17</v>
      </c>
      <c r="X1191" s="17">
        <v>76.900000000000006</v>
      </c>
      <c r="Y1191" s="17">
        <v>79.75</v>
      </c>
      <c r="Z1191" s="17">
        <v>82.6</v>
      </c>
      <c r="AA1191" s="17">
        <v>85.45</v>
      </c>
      <c r="AB1191" s="17">
        <v>88.3</v>
      </c>
      <c r="AC1191" s="17">
        <v>91.15</v>
      </c>
      <c r="AD1191" s="17"/>
    </row>
    <row r="1192" spans="2:30" s="22" customFormat="1" ht="15" x14ac:dyDescent="0.25">
      <c r="B1192" s="20">
        <v>45404</v>
      </c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>
        <v>66.33</v>
      </c>
      <c r="V1192" s="17">
        <v>68.989999999999995</v>
      </c>
      <c r="W1192" s="17">
        <v>71.53</v>
      </c>
      <c r="X1192" s="17">
        <v>74.28</v>
      </c>
      <c r="Y1192" s="17">
        <v>77.14</v>
      </c>
      <c r="Z1192" s="17">
        <v>79.989999999999995</v>
      </c>
      <c r="AA1192" s="17">
        <v>82.84</v>
      </c>
      <c r="AB1192" s="17">
        <v>85.69</v>
      </c>
      <c r="AC1192" s="17">
        <v>88.54</v>
      </c>
      <c r="AD1192" s="17"/>
    </row>
    <row r="1193" spans="2:30" s="22" customFormat="1" ht="15" x14ac:dyDescent="0.25">
      <c r="B1193" s="20">
        <v>45405</v>
      </c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>
        <v>65.680000000000007</v>
      </c>
      <c r="V1193" s="17">
        <v>68.33</v>
      </c>
      <c r="W1193" s="17">
        <v>70.819999999999993</v>
      </c>
      <c r="X1193" s="17">
        <v>73.48</v>
      </c>
      <c r="Y1193" s="17">
        <v>76.33</v>
      </c>
      <c r="Z1193" s="17">
        <v>79.180000000000007</v>
      </c>
      <c r="AA1193" s="17">
        <v>82.03</v>
      </c>
      <c r="AB1193" s="17">
        <v>84.88</v>
      </c>
      <c r="AC1193" s="17">
        <v>87.73</v>
      </c>
      <c r="AD1193" s="17"/>
    </row>
    <row r="1194" spans="2:30" s="22" customFormat="1" ht="15" x14ac:dyDescent="0.25">
      <c r="B1194" s="20">
        <v>45406</v>
      </c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>
        <v>66.48</v>
      </c>
      <c r="V1194" s="17">
        <v>69.209999999999994</v>
      </c>
      <c r="W1194" s="17">
        <v>71.73</v>
      </c>
      <c r="X1194" s="17">
        <v>74.349999999999994</v>
      </c>
      <c r="Y1194" s="17">
        <v>77.22</v>
      </c>
      <c r="Z1194" s="17">
        <v>80.14</v>
      </c>
      <c r="AA1194" s="17">
        <v>82.99</v>
      </c>
      <c r="AB1194" s="17">
        <v>85.84</v>
      </c>
      <c r="AC1194" s="17">
        <v>88.69</v>
      </c>
      <c r="AD1194" s="17"/>
    </row>
    <row r="1195" spans="2:30" s="22" customFormat="1" ht="15" x14ac:dyDescent="0.25">
      <c r="B1195" s="20">
        <v>45407</v>
      </c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>
        <v>68.39</v>
      </c>
      <c r="V1195" s="17">
        <v>71.14</v>
      </c>
      <c r="W1195" s="17">
        <v>73.77</v>
      </c>
      <c r="X1195" s="17">
        <v>76.48</v>
      </c>
      <c r="Y1195" s="17">
        <v>79.349999999999994</v>
      </c>
      <c r="Z1195" s="17">
        <v>82.27</v>
      </c>
      <c r="AA1195" s="17">
        <v>85.12</v>
      </c>
      <c r="AB1195" s="17">
        <v>87.97</v>
      </c>
      <c r="AC1195" s="17">
        <v>90.82</v>
      </c>
      <c r="AD1195" s="17"/>
    </row>
    <row r="1196" spans="2:30" s="22" customFormat="1" ht="15" x14ac:dyDescent="0.25">
      <c r="B1196" s="20">
        <v>45408</v>
      </c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>
        <v>66.92</v>
      </c>
      <c r="V1196" s="17">
        <v>69.62</v>
      </c>
      <c r="W1196" s="17">
        <v>72.23</v>
      </c>
      <c r="X1196" s="17">
        <v>75</v>
      </c>
      <c r="Y1196" s="17">
        <v>77.87</v>
      </c>
      <c r="Z1196" s="17">
        <v>80.790000000000006</v>
      </c>
      <c r="AA1196" s="17">
        <v>83.64</v>
      </c>
      <c r="AB1196" s="17">
        <v>86.49</v>
      </c>
      <c r="AC1196" s="17">
        <v>89.34</v>
      </c>
      <c r="AD1196" s="17"/>
    </row>
    <row r="1197" spans="2:30" s="22" customFormat="1" ht="15" x14ac:dyDescent="0.25">
      <c r="B1197" s="20">
        <v>45411</v>
      </c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>
        <v>65.489999999999995</v>
      </c>
      <c r="V1197" s="17">
        <v>68.16</v>
      </c>
      <c r="W1197" s="17">
        <v>70.72</v>
      </c>
      <c r="X1197" s="17">
        <v>73.489999999999995</v>
      </c>
      <c r="Y1197" s="17">
        <v>76.36</v>
      </c>
      <c r="Z1197" s="17">
        <v>79.28</v>
      </c>
      <c r="AA1197" s="17">
        <v>82.13</v>
      </c>
      <c r="AB1197" s="17">
        <v>84.98</v>
      </c>
      <c r="AC1197" s="17">
        <v>87.83</v>
      </c>
      <c r="AD1197" s="17"/>
    </row>
    <row r="1198" spans="2:30" s="22" customFormat="1" ht="15" x14ac:dyDescent="0.25">
      <c r="B1198" s="20">
        <v>45412</v>
      </c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>
        <v>68.52</v>
      </c>
      <c r="V1198" s="17">
        <v>71.319999999999993</v>
      </c>
      <c r="W1198" s="17">
        <v>74</v>
      </c>
      <c r="X1198" s="17">
        <v>76.75</v>
      </c>
      <c r="Y1198" s="17">
        <v>79.62</v>
      </c>
      <c r="Z1198" s="17">
        <v>82.54</v>
      </c>
      <c r="AA1198" s="17">
        <v>85.39</v>
      </c>
      <c r="AB1198" s="17">
        <v>88.24</v>
      </c>
      <c r="AC1198" s="17">
        <v>91.13</v>
      </c>
      <c r="AD1198" s="17"/>
    </row>
    <row r="1199" spans="2:30" s="22" customFormat="1" ht="15" x14ac:dyDescent="0.25">
      <c r="B1199" s="20">
        <v>45414</v>
      </c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>
        <v>72.52</v>
      </c>
      <c r="V1199" s="17">
        <v>75.41</v>
      </c>
      <c r="W1199" s="17">
        <v>78.13</v>
      </c>
      <c r="X1199" s="17">
        <v>80.91</v>
      </c>
      <c r="Y1199" s="17">
        <v>83.78</v>
      </c>
      <c r="Z1199" s="17">
        <v>86.82</v>
      </c>
      <c r="AA1199" s="17">
        <v>89.67</v>
      </c>
      <c r="AB1199" s="17">
        <v>92.52</v>
      </c>
      <c r="AC1199" s="17">
        <v>95.29</v>
      </c>
      <c r="AD1199" s="17"/>
    </row>
    <row r="1200" spans="2:30" s="22" customFormat="1" ht="15" x14ac:dyDescent="0.25">
      <c r="B1200" s="20">
        <v>45415</v>
      </c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>
        <v>72.010000000000005</v>
      </c>
      <c r="V1200" s="17">
        <v>74.849999999999994</v>
      </c>
      <c r="W1200" s="17">
        <v>77.5</v>
      </c>
      <c r="X1200" s="17">
        <v>80.37</v>
      </c>
      <c r="Y1200" s="17">
        <v>83.41</v>
      </c>
      <c r="Z1200" s="17">
        <v>86.45</v>
      </c>
      <c r="AA1200" s="17">
        <v>89.3</v>
      </c>
      <c r="AB1200" s="17">
        <v>92.15</v>
      </c>
      <c r="AC1200" s="17">
        <v>95</v>
      </c>
      <c r="AD1200" s="17"/>
    </row>
    <row r="1201" spans="2:30" s="22" customFormat="1" ht="15" x14ac:dyDescent="0.25">
      <c r="B1201" s="20">
        <v>45418</v>
      </c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>
        <v>73.2</v>
      </c>
      <c r="V1201" s="17">
        <v>76.08</v>
      </c>
      <c r="W1201" s="17">
        <v>78.83</v>
      </c>
      <c r="X1201" s="17">
        <v>81.709999999999994</v>
      </c>
      <c r="Y1201" s="17">
        <v>84.75</v>
      </c>
      <c r="Z1201" s="17">
        <v>87.79</v>
      </c>
      <c r="AA1201" s="17">
        <v>90.64</v>
      </c>
      <c r="AB1201" s="17">
        <v>93.49</v>
      </c>
      <c r="AC1201" s="17">
        <v>96.34</v>
      </c>
      <c r="AD1201" s="17"/>
    </row>
    <row r="1202" spans="2:30" s="22" customFormat="1" ht="15" x14ac:dyDescent="0.25">
      <c r="B1202" s="20">
        <v>45419</v>
      </c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>
        <v>70.98</v>
      </c>
      <c r="V1202" s="17">
        <v>73.790000000000006</v>
      </c>
      <c r="W1202" s="17">
        <v>76.47</v>
      </c>
      <c r="X1202" s="17">
        <v>79.34</v>
      </c>
      <c r="Y1202" s="17">
        <v>82.33</v>
      </c>
      <c r="Z1202" s="17">
        <v>85.36</v>
      </c>
      <c r="AA1202" s="17">
        <v>88.21</v>
      </c>
      <c r="AB1202" s="17">
        <v>91.06</v>
      </c>
      <c r="AC1202" s="17">
        <v>93.91</v>
      </c>
      <c r="AD1202" s="17"/>
    </row>
    <row r="1203" spans="2:30" s="22" customFormat="1" ht="15" x14ac:dyDescent="0.25">
      <c r="B1203" s="20">
        <v>45420</v>
      </c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>
        <v>71.69</v>
      </c>
      <c r="V1203" s="17">
        <v>74.569999999999993</v>
      </c>
      <c r="W1203" s="17">
        <v>77.260000000000005</v>
      </c>
      <c r="X1203" s="17">
        <v>80.13</v>
      </c>
      <c r="Y1203" s="17">
        <v>83.11</v>
      </c>
      <c r="Z1203" s="17">
        <v>86.14</v>
      </c>
      <c r="AA1203" s="17">
        <v>88.99</v>
      </c>
      <c r="AB1203" s="17">
        <v>91.84</v>
      </c>
      <c r="AC1203" s="17">
        <v>94.69</v>
      </c>
      <c r="AD1203" s="17"/>
    </row>
    <row r="1204" spans="2:30" s="22" customFormat="1" ht="15" x14ac:dyDescent="0.25">
      <c r="B1204" s="20">
        <v>45421</v>
      </c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>
        <v>73.260000000000005</v>
      </c>
      <c r="V1204" s="17">
        <v>76.209999999999994</v>
      </c>
      <c r="W1204" s="17">
        <v>78.95</v>
      </c>
      <c r="X1204" s="17">
        <v>81.819999999999993</v>
      </c>
      <c r="Y1204" s="17">
        <v>84.8</v>
      </c>
      <c r="Z1204" s="17">
        <v>87.83</v>
      </c>
      <c r="AA1204" s="17">
        <v>90.68</v>
      </c>
      <c r="AB1204" s="17">
        <v>93.53</v>
      </c>
      <c r="AC1204" s="17">
        <v>96.38</v>
      </c>
      <c r="AD1204" s="17"/>
    </row>
    <row r="1205" spans="2:30" s="22" customFormat="1" ht="15" x14ac:dyDescent="0.25">
      <c r="B1205" s="20">
        <v>45422</v>
      </c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>
        <v>71.900000000000006</v>
      </c>
      <c r="V1205" s="17">
        <v>74.81</v>
      </c>
      <c r="W1205" s="17">
        <v>77.540000000000006</v>
      </c>
      <c r="X1205" s="17">
        <v>80.41</v>
      </c>
      <c r="Y1205" s="17">
        <v>83.39</v>
      </c>
      <c r="Z1205" s="17">
        <v>86.42</v>
      </c>
      <c r="AA1205" s="17">
        <v>89.27</v>
      </c>
      <c r="AB1205" s="17">
        <v>92.12</v>
      </c>
      <c r="AC1205" s="17">
        <v>94.97</v>
      </c>
      <c r="AD1205" s="17"/>
    </row>
    <row r="1206" spans="2:30" s="22" customFormat="1" ht="15" x14ac:dyDescent="0.25">
      <c r="B1206" s="20">
        <v>45425</v>
      </c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>
        <v>69.81</v>
      </c>
      <c r="V1206" s="17">
        <v>72.64</v>
      </c>
      <c r="W1206" s="17">
        <v>75.31</v>
      </c>
      <c r="X1206" s="17">
        <v>78.180000000000007</v>
      </c>
      <c r="Y1206" s="17">
        <v>81.16</v>
      </c>
      <c r="Z1206" s="17">
        <v>84.19</v>
      </c>
      <c r="AA1206" s="17">
        <v>87.04</v>
      </c>
      <c r="AB1206" s="17">
        <v>89.89</v>
      </c>
      <c r="AC1206" s="17">
        <v>92.74</v>
      </c>
      <c r="AD1206" s="17"/>
    </row>
    <row r="1207" spans="2:30" s="22" customFormat="1" ht="15" x14ac:dyDescent="0.25">
      <c r="B1207" s="20">
        <v>45426</v>
      </c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>
        <v>70.22</v>
      </c>
      <c r="V1207" s="17">
        <v>73.11</v>
      </c>
      <c r="W1207" s="17">
        <v>75.77</v>
      </c>
      <c r="X1207" s="17">
        <v>78.64</v>
      </c>
      <c r="Y1207" s="17">
        <v>81.62</v>
      </c>
      <c r="Z1207" s="17">
        <v>84.65</v>
      </c>
      <c r="AA1207" s="17">
        <v>87.5</v>
      </c>
      <c r="AB1207" s="17">
        <v>90.35</v>
      </c>
      <c r="AC1207" s="17">
        <v>93.2</v>
      </c>
      <c r="AD1207" s="17"/>
    </row>
    <row r="1208" spans="2:30" s="22" customFormat="1" ht="15" x14ac:dyDescent="0.25">
      <c r="B1208" s="20">
        <v>45427</v>
      </c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>
        <v>69.459999999999994</v>
      </c>
      <c r="V1208" s="17">
        <v>72.27</v>
      </c>
      <c r="W1208" s="17">
        <v>74.88</v>
      </c>
      <c r="X1208" s="17">
        <v>77.650000000000006</v>
      </c>
      <c r="Y1208" s="17">
        <v>80.63</v>
      </c>
      <c r="Z1208" s="17">
        <v>83.66</v>
      </c>
      <c r="AA1208" s="17">
        <v>86.51</v>
      </c>
      <c r="AB1208" s="17">
        <v>89.36</v>
      </c>
      <c r="AC1208" s="17">
        <v>92.21</v>
      </c>
      <c r="AD1208" s="17"/>
    </row>
    <row r="1209" spans="2:30" s="22" customFormat="1" ht="15" x14ac:dyDescent="0.25">
      <c r="B1209" s="20">
        <v>45428</v>
      </c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>
        <v>70.099999999999994</v>
      </c>
      <c r="V1209" s="17">
        <v>72.91</v>
      </c>
      <c r="W1209" s="17">
        <v>75.5</v>
      </c>
      <c r="X1209" s="17">
        <v>78.260000000000005</v>
      </c>
      <c r="Y1209" s="17">
        <v>81.239999999999995</v>
      </c>
      <c r="Z1209" s="17">
        <v>84.22</v>
      </c>
      <c r="AA1209" s="17">
        <v>87.2</v>
      </c>
      <c r="AB1209" s="17">
        <v>90.18</v>
      </c>
      <c r="AC1209" s="17">
        <v>93.16</v>
      </c>
      <c r="AD1209" s="17"/>
    </row>
    <row r="1210" spans="2:30" s="22" customFormat="1" ht="15" x14ac:dyDescent="0.25">
      <c r="B1210" s="20">
        <v>45429</v>
      </c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>
        <v>70.69</v>
      </c>
      <c r="V1210" s="17">
        <v>73.55</v>
      </c>
      <c r="W1210" s="17">
        <v>76.19</v>
      </c>
      <c r="X1210" s="17">
        <v>78.959999999999994</v>
      </c>
      <c r="Y1210" s="17">
        <v>81.81</v>
      </c>
      <c r="Z1210" s="17">
        <v>84.66</v>
      </c>
      <c r="AA1210" s="17">
        <v>87.51</v>
      </c>
      <c r="AB1210" s="17">
        <v>90.36</v>
      </c>
      <c r="AC1210" s="17">
        <v>93.21</v>
      </c>
      <c r="AD1210" s="17"/>
    </row>
    <row r="1211" spans="2:30" s="22" customFormat="1" ht="15" x14ac:dyDescent="0.25">
      <c r="B1211" s="20">
        <v>45432</v>
      </c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>
        <v>74.22</v>
      </c>
      <c r="V1211" s="17">
        <v>77.209999999999994</v>
      </c>
      <c r="W1211" s="17">
        <v>80.03</v>
      </c>
      <c r="X1211" s="17">
        <v>82.84</v>
      </c>
      <c r="Y1211" s="17">
        <v>85.69</v>
      </c>
      <c r="Z1211" s="17">
        <v>88.54</v>
      </c>
      <c r="AA1211" s="17">
        <v>91.39</v>
      </c>
      <c r="AB1211" s="17">
        <v>94.24</v>
      </c>
      <c r="AC1211" s="17">
        <v>97.09</v>
      </c>
      <c r="AD1211" s="17"/>
    </row>
    <row r="1212" spans="2:30" s="22" customFormat="1" ht="15" x14ac:dyDescent="0.25">
      <c r="B1212" s="20">
        <v>45433</v>
      </c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>
        <v>76.25</v>
      </c>
      <c r="V1212" s="17">
        <v>79.31</v>
      </c>
      <c r="W1212" s="17">
        <v>82.24</v>
      </c>
      <c r="X1212" s="17">
        <v>85.12</v>
      </c>
      <c r="Y1212" s="17">
        <v>88.17</v>
      </c>
      <c r="Z1212" s="17">
        <v>91.02</v>
      </c>
      <c r="AA1212" s="17">
        <v>93.87</v>
      </c>
      <c r="AB1212" s="17">
        <v>96.72</v>
      </c>
      <c r="AC1212" s="17">
        <v>99.57</v>
      </c>
      <c r="AD1212" s="17"/>
    </row>
    <row r="1213" spans="2:30" s="22" customFormat="1" ht="15" x14ac:dyDescent="0.25">
      <c r="B1213" s="20">
        <v>45434</v>
      </c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>
        <v>76.209999999999994</v>
      </c>
      <c r="V1213" s="17">
        <v>79.23</v>
      </c>
      <c r="W1213" s="17">
        <v>82.16</v>
      </c>
      <c r="X1213" s="17">
        <v>85.25</v>
      </c>
      <c r="Y1213" s="17">
        <v>88.34</v>
      </c>
      <c r="Z1213" s="17">
        <v>91.19</v>
      </c>
      <c r="AA1213" s="17">
        <v>94.04</v>
      </c>
      <c r="AB1213" s="17">
        <v>96.89</v>
      </c>
      <c r="AC1213" s="17">
        <v>99.74</v>
      </c>
      <c r="AD1213" s="17"/>
    </row>
    <row r="1214" spans="2:30" s="22" customFormat="1" ht="15" x14ac:dyDescent="0.25">
      <c r="B1214" s="20">
        <v>45435</v>
      </c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>
        <v>75.81</v>
      </c>
      <c r="V1214" s="17">
        <v>78.92</v>
      </c>
      <c r="W1214" s="17">
        <v>81.88</v>
      </c>
      <c r="X1214" s="17">
        <v>84.89</v>
      </c>
      <c r="Y1214" s="17">
        <v>87.98</v>
      </c>
      <c r="Z1214" s="17">
        <v>90.83</v>
      </c>
      <c r="AA1214" s="17">
        <v>93.68</v>
      </c>
      <c r="AB1214" s="17">
        <v>96.53</v>
      </c>
      <c r="AC1214" s="17">
        <v>99.38</v>
      </c>
      <c r="AD1214" s="17"/>
    </row>
    <row r="1215" spans="2:30" s="22" customFormat="1" ht="15" x14ac:dyDescent="0.25">
      <c r="B1215" s="20">
        <v>45436</v>
      </c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>
        <v>75.62</v>
      </c>
      <c r="V1215" s="17">
        <v>78.72</v>
      </c>
      <c r="W1215" s="17">
        <v>81.66</v>
      </c>
      <c r="X1215" s="17">
        <v>84.61</v>
      </c>
      <c r="Y1215" s="17">
        <v>87.7</v>
      </c>
      <c r="Z1215" s="17">
        <v>90.55</v>
      </c>
      <c r="AA1215" s="17">
        <v>93.4</v>
      </c>
      <c r="AB1215" s="17">
        <v>96.25</v>
      </c>
      <c r="AC1215" s="17">
        <v>99.1</v>
      </c>
      <c r="AD1215" s="17"/>
    </row>
    <row r="1216" spans="2:30" s="22" customFormat="1" ht="15" x14ac:dyDescent="0.25">
      <c r="B1216" s="20">
        <v>45439</v>
      </c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>
        <v>76.25</v>
      </c>
      <c r="V1216" s="17">
        <v>79.47</v>
      </c>
      <c r="W1216" s="17">
        <v>82.47</v>
      </c>
      <c r="X1216" s="17">
        <v>85.52</v>
      </c>
      <c r="Y1216" s="17">
        <v>88.66</v>
      </c>
      <c r="Z1216" s="17">
        <v>91.55</v>
      </c>
      <c r="AA1216" s="17">
        <v>94.44</v>
      </c>
      <c r="AB1216" s="17">
        <v>97.33</v>
      </c>
      <c r="AC1216" s="17">
        <v>100.22</v>
      </c>
      <c r="AD1216" s="17"/>
    </row>
    <row r="1217" spans="2:30" s="22" customFormat="1" ht="15" x14ac:dyDescent="0.25">
      <c r="B1217" s="20">
        <v>45440</v>
      </c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>
        <v>74.58</v>
      </c>
      <c r="V1217" s="17">
        <v>77.66</v>
      </c>
      <c r="W1217" s="17">
        <v>80.61</v>
      </c>
      <c r="X1217" s="17">
        <v>83.49</v>
      </c>
      <c r="Y1217" s="17">
        <v>86.63</v>
      </c>
      <c r="Z1217" s="17">
        <v>89.52</v>
      </c>
      <c r="AA1217" s="17">
        <v>92.41</v>
      </c>
      <c r="AB1217" s="17">
        <v>95.3</v>
      </c>
      <c r="AC1217" s="17">
        <v>98.19</v>
      </c>
      <c r="AD1217" s="17"/>
    </row>
    <row r="1218" spans="2:30" s="22" customFormat="1" ht="15" x14ac:dyDescent="0.25">
      <c r="B1218" s="20">
        <v>45441</v>
      </c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>
        <v>73.86</v>
      </c>
      <c r="V1218" s="17">
        <v>76.959999999999994</v>
      </c>
      <c r="W1218" s="17">
        <v>79.959999999999994</v>
      </c>
      <c r="X1218" s="17">
        <v>82.94</v>
      </c>
      <c r="Y1218" s="17">
        <v>86.08</v>
      </c>
      <c r="Z1218" s="17">
        <v>88.97</v>
      </c>
      <c r="AA1218" s="17">
        <v>91.86</v>
      </c>
      <c r="AB1218" s="17">
        <v>94.75</v>
      </c>
      <c r="AC1218" s="17">
        <v>97.64</v>
      </c>
      <c r="AD1218" s="17"/>
    </row>
    <row r="1219" spans="2:30" s="22" customFormat="1" ht="15" x14ac:dyDescent="0.25">
      <c r="B1219" s="20">
        <v>45442</v>
      </c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>
        <v>75.48</v>
      </c>
      <c r="V1219" s="17">
        <v>78.64</v>
      </c>
      <c r="W1219" s="17">
        <v>81.66</v>
      </c>
      <c r="X1219" s="17">
        <v>84.7</v>
      </c>
      <c r="Y1219" s="17">
        <v>87.84</v>
      </c>
      <c r="Z1219" s="17">
        <v>90.73</v>
      </c>
      <c r="AA1219" s="17">
        <v>93.62</v>
      </c>
      <c r="AB1219" s="17">
        <v>96.51</v>
      </c>
      <c r="AC1219" s="17">
        <v>99.4</v>
      </c>
      <c r="AD1219" s="17"/>
    </row>
    <row r="1220" spans="2:30" s="22" customFormat="1" ht="15" x14ac:dyDescent="0.25">
      <c r="B1220" s="20">
        <v>45443</v>
      </c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>
        <v>74.099999999999994</v>
      </c>
      <c r="V1220" s="17">
        <v>77.23</v>
      </c>
      <c r="W1220" s="17">
        <v>80.23</v>
      </c>
      <c r="X1220" s="17">
        <v>83.31</v>
      </c>
      <c r="Y1220" s="17">
        <v>86.45</v>
      </c>
      <c r="Z1220" s="17">
        <v>89.34</v>
      </c>
      <c r="AA1220" s="17">
        <v>92.23</v>
      </c>
      <c r="AB1220" s="17">
        <v>95.12</v>
      </c>
      <c r="AC1220" s="17">
        <v>98.01</v>
      </c>
      <c r="AD1220" s="17"/>
    </row>
    <row r="1221" spans="2:30" s="22" customFormat="1" ht="15" x14ac:dyDescent="0.25">
      <c r="B1221" s="20">
        <v>45446</v>
      </c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>
        <v>74.569999999999993</v>
      </c>
      <c r="V1221" s="17">
        <v>77.69</v>
      </c>
      <c r="W1221" s="17">
        <v>80.56</v>
      </c>
      <c r="X1221" s="17">
        <v>83.64</v>
      </c>
      <c r="Y1221" s="17">
        <v>86.78</v>
      </c>
      <c r="Z1221" s="17">
        <v>89.67</v>
      </c>
      <c r="AA1221" s="17">
        <v>92.56</v>
      </c>
      <c r="AB1221" s="17">
        <v>95.45</v>
      </c>
      <c r="AC1221" s="17">
        <v>98.34</v>
      </c>
      <c r="AD1221" s="17"/>
    </row>
    <row r="1222" spans="2:30" s="22" customFormat="1" ht="15" x14ac:dyDescent="0.25">
      <c r="B1222" s="20">
        <v>45447</v>
      </c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>
        <v>72.33</v>
      </c>
      <c r="V1222" s="17">
        <v>75.36</v>
      </c>
      <c r="W1222" s="17">
        <v>78.17</v>
      </c>
      <c r="X1222" s="17">
        <v>81.069999999999993</v>
      </c>
      <c r="Y1222" s="17">
        <v>84.12</v>
      </c>
      <c r="Z1222" s="17">
        <v>87.01</v>
      </c>
      <c r="AA1222" s="17">
        <v>89.9</v>
      </c>
      <c r="AB1222" s="17">
        <v>92.79</v>
      </c>
      <c r="AC1222" s="17">
        <v>95.68</v>
      </c>
      <c r="AD1222" s="17"/>
    </row>
    <row r="1223" spans="2:30" s="22" customFormat="1" ht="15" x14ac:dyDescent="0.25">
      <c r="B1223" s="20">
        <v>45448</v>
      </c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>
        <v>71.819999999999993</v>
      </c>
      <c r="V1223" s="17">
        <v>74.819999999999993</v>
      </c>
      <c r="W1223" s="17">
        <v>77.62</v>
      </c>
      <c r="X1223" s="17">
        <v>80.56</v>
      </c>
      <c r="Y1223" s="17">
        <v>83.61</v>
      </c>
      <c r="Z1223" s="17">
        <v>86.5</v>
      </c>
      <c r="AA1223" s="17">
        <v>89.39</v>
      </c>
      <c r="AB1223" s="17">
        <v>92.28</v>
      </c>
      <c r="AC1223" s="17">
        <v>95.17</v>
      </c>
      <c r="AD1223" s="17"/>
    </row>
    <row r="1224" spans="2:30" s="22" customFormat="1" ht="15" x14ac:dyDescent="0.25">
      <c r="B1224" s="20">
        <v>45449</v>
      </c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>
        <v>72.099999999999994</v>
      </c>
      <c r="V1224" s="17">
        <v>75.16</v>
      </c>
      <c r="W1224" s="17">
        <v>77.95</v>
      </c>
      <c r="X1224" s="17">
        <v>80.89</v>
      </c>
      <c r="Y1224" s="17">
        <v>83.94</v>
      </c>
      <c r="Z1224" s="17">
        <v>86.83</v>
      </c>
      <c r="AA1224" s="17">
        <v>89.72</v>
      </c>
      <c r="AB1224" s="17">
        <v>92.61</v>
      </c>
      <c r="AC1224" s="17">
        <v>95.5</v>
      </c>
      <c r="AD1224" s="17"/>
    </row>
    <row r="1225" spans="2:30" s="22" customFormat="1" ht="15" x14ac:dyDescent="0.25">
      <c r="B1225" s="20">
        <v>45451</v>
      </c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>
        <v>71.39</v>
      </c>
      <c r="V1225" s="17">
        <v>74.430000000000007</v>
      </c>
      <c r="W1225" s="17">
        <v>77.239999999999995</v>
      </c>
      <c r="X1225" s="17">
        <v>80.150000000000006</v>
      </c>
      <c r="Y1225" s="17">
        <v>83.2</v>
      </c>
      <c r="Z1225" s="17">
        <v>86.09</v>
      </c>
      <c r="AA1225" s="17">
        <v>88.98</v>
      </c>
      <c r="AB1225" s="17">
        <v>91.87</v>
      </c>
      <c r="AC1225" s="17">
        <v>94.76</v>
      </c>
      <c r="AD1225" s="17"/>
    </row>
    <row r="1226" spans="2:30" s="22" customFormat="1" ht="15" x14ac:dyDescent="0.25">
      <c r="B1226" s="20">
        <v>45453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>
        <v>70.8</v>
      </c>
      <c r="V1226" s="17">
        <v>73.849999999999994</v>
      </c>
      <c r="W1226" s="17">
        <v>76.69</v>
      </c>
      <c r="X1226" s="17">
        <v>79.599999999999994</v>
      </c>
      <c r="Y1226" s="17">
        <v>82.65</v>
      </c>
      <c r="Z1226" s="17">
        <v>85.54</v>
      </c>
      <c r="AA1226" s="17">
        <v>88.43</v>
      </c>
      <c r="AB1226" s="17">
        <v>91.32</v>
      </c>
      <c r="AC1226" s="17">
        <v>94.21</v>
      </c>
      <c r="AD1226" s="17"/>
    </row>
    <row r="1227" spans="2:30" s="22" customFormat="1" ht="15" x14ac:dyDescent="0.25">
      <c r="B1227" s="20">
        <v>45454</v>
      </c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>
        <v>70.63</v>
      </c>
      <c r="V1227" s="17">
        <v>73.66</v>
      </c>
      <c r="W1227" s="17">
        <v>76.489999999999995</v>
      </c>
      <c r="X1227" s="17">
        <v>79.42</v>
      </c>
      <c r="Y1227" s="17">
        <v>82.47</v>
      </c>
      <c r="Z1227" s="17">
        <v>85.36</v>
      </c>
      <c r="AA1227" s="17">
        <v>88.25</v>
      </c>
      <c r="AB1227" s="17">
        <v>91.14</v>
      </c>
      <c r="AC1227" s="17">
        <v>94.03</v>
      </c>
      <c r="AD1227" s="17"/>
    </row>
    <row r="1228" spans="2:30" s="22" customFormat="1" ht="15" x14ac:dyDescent="0.25">
      <c r="B1228" s="20">
        <v>45455</v>
      </c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>
        <v>70.739999999999995</v>
      </c>
      <c r="V1228" s="17">
        <v>73.7</v>
      </c>
      <c r="W1228" s="17">
        <v>76.5</v>
      </c>
      <c r="X1228" s="17">
        <v>79.39</v>
      </c>
      <c r="Y1228" s="17">
        <v>82.42</v>
      </c>
      <c r="Z1228" s="17">
        <v>85.31</v>
      </c>
      <c r="AA1228" s="17">
        <v>88.2</v>
      </c>
      <c r="AB1228" s="17">
        <v>91.09</v>
      </c>
      <c r="AC1228" s="17">
        <v>93.98</v>
      </c>
      <c r="AD1228" s="17"/>
    </row>
    <row r="1229" spans="2:30" s="22" customFormat="1" ht="15" x14ac:dyDescent="0.25">
      <c r="B1229" s="20">
        <v>45456</v>
      </c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>
        <v>70.709999999999994</v>
      </c>
      <c r="V1229" s="17">
        <v>73.680000000000007</v>
      </c>
      <c r="W1229" s="17">
        <v>76.47</v>
      </c>
      <c r="X1229" s="17">
        <v>79.349999999999994</v>
      </c>
      <c r="Y1229" s="17">
        <v>82.4</v>
      </c>
      <c r="Z1229" s="17">
        <v>85.29</v>
      </c>
      <c r="AA1229" s="17">
        <v>88.18</v>
      </c>
      <c r="AB1229" s="17">
        <v>91.07</v>
      </c>
      <c r="AC1229" s="17">
        <v>93.96</v>
      </c>
      <c r="AD1229" s="17"/>
    </row>
    <row r="1230" spans="2:30" s="22" customFormat="1" ht="15" x14ac:dyDescent="0.25">
      <c r="B1230" s="20">
        <v>45457</v>
      </c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>
        <v>68.28</v>
      </c>
      <c r="V1230" s="17">
        <v>71.040000000000006</v>
      </c>
      <c r="W1230" s="17">
        <v>73.680000000000007</v>
      </c>
      <c r="X1230" s="17">
        <v>76.42</v>
      </c>
      <c r="Y1230" s="17">
        <v>79.290000000000006</v>
      </c>
      <c r="Z1230" s="17">
        <v>82.18</v>
      </c>
      <c r="AA1230" s="17">
        <v>85.07</v>
      </c>
      <c r="AB1230" s="17">
        <v>87.96</v>
      </c>
      <c r="AC1230" s="17">
        <v>90.85</v>
      </c>
      <c r="AD1230" s="17"/>
    </row>
    <row r="1231" spans="2:30" s="22" customFormat="1" ht="15" x14ac:dyDescent="0.25">
      <c r="B1231" s="20">
        <v>45460</v>
      </c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>
        <v>67.989999999999995</v>
      </c>
      <c r="V1231" s="17">
        <v>70.73</v>
      </c>
      <c r="W1231" s="17">
        <v>73.38</v>
      </c>
      <c r="X1231" s="17">
        <v>76.12</v>
      </c>
      <c r="Y1231" s="17">
        <v>78.989999999999995</v>
      </c>
      <c r="Z1231" s="17">
        <v>81.86</v>
      </c>
      <c r="AA1231" s="17">
        <v>84.73</v>
      </c>
      <c r="AB1231" s="17">
        <v>87.6</v>
      </c>
      <c r="AC1231" s="17">
        <v>90.47</v>
      </c>
      <c r="AD1231" s="17"/>
    </row>
    <row r="1232" spans="2:30" s="22" customFormat="1" ht="15" x14ac:dyDescent="0.25">
      <c r="B1232" s="20">
        <v>45461</v>
      </c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>
        <v>68.5</v>
      </c>
      <c r="V1232" s="17">
        <v>71.28</v>
      </c>
      <c r="W1232" s="17">
        <v>73.959999999999994</v>
      </c>
      <c r="X1232" s="17">
        <v>76.69</v>
      </c>
      <c r="Y1232" s="17">
        <v>79.56</v>
      </c>
      <c r="Z1232" s="17">
        <v>82.43</v>
      </c>
      <c r="AA1232" s="17">
        <v>85.3</v>
      </c>
      <c r="AB1232" s="17">
        <v>88.17</v>
      </c>
      <c r="AC1232" s="17">
        <v>91.04</v>
      </c>
      <c r="AD1232" s="17"/>
    </row>
    <row r="1233" spans="2:30" s="22" customFormat="1" ht="15" x14ac:dyDescent="0.25">
      <c r="B1233" s="20">
        <v>45462</v>
      </c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>
        <v>70.33</v>
      </c>
      <c r="V1233" s="17">
        <v>73.19</v>
      </c>
      <c r="W1233" s="17">
        <v>75.89</v>
      </c>
      <c r="X1233" s="17">
        <v>78.7</v>
      </c>
      <c r="Y1233" s="17">
        <v>81.569999999999993</v>
      </c>
      <c r="Z1233" s="17">
        <v>84.44</v>
      </c>
      <c r="AA1233" s="17">
        <v>87.31</v>
      </c>
      <c r="AB1233" s="17">
        <v>90.18</v>
      </c>
      <c r="AC1233" s="17">
        <v>93.05</v>
      </c>
      <c r="AD1233" s="17"/>
    </row>
    <row r="1234" spans="2:30" s="22" customFormat="1" ht="15" x14ac:dyDescent="0.25">
      <c r="B1234" s="20">
        <v>45463</v>
      </c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>
        <v>69.22</v>
      </c>
      <c r="V1234" s="17">
        <v>72.08</v>
      </c>
      <c r="W1234" s="17">
        <v>74.73</v>
      </c>
      <c r="X1234" s="17">
        <v>77.540000000000006</v>
      </c>
      <c r="Y1234" s="17">
        <v>80.41</v>
      </c>
      <c r="Z1234" s="17">
        <v>83.28</v>
      </c>
      <c r="AA1234" s="17">
        <v>86.15</v>
      </c>
      <c r="AB1234" s="17">
        <v>89.02</v>
      </c>
      <c r="AC1234" s="17">
        <v>91.89</v>
      </c>
      <c r="AD1234" s="17"/>
    </row>
    <row r="1235" spans="2:30" s="22" customFormat="1" ht="15" x14ac:dyDescent="0.25">
      <c r="B1235" s="20">
        <v>45464</v>
      </c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>
        <v>68.13</v>
      </c>
      <c r="V1235" s="17">
        <v>70.900000000000006</v>
      </c>
      <c r="W1235" s="17">
        <v>73.540000000000006</v>
      </c>
      <c r="X1235" s="17">
        <v>76.36</v>
      </c>
      <c r="Y1235" s="17">
        <v>79.23</v>
      </c>
      <c r="Z1235" s="17">
        <v>82.1</v>
      </c>
      <c r="AA1235" s="17">
        <v>84.97</v>
      </c>
      <c r="AB1235" s="17">
        <v>87.84</v>
      </c>
      <c r="AC1235" s="17">
        <v>90.71</v>
      </c>
      <c r="AD1235" s="17"/>
    </row>
    <row r="1236" spans="2:30" s="22" customFormat="1" ht="15" x14ac:dyDescent="0.25">
      <c r="B1236" s="20">
        <v>45467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>
        <v>67.349999999999994</v>
      </c>
      <c r="V1236" s="17">
        <v>70.08</v>
      </c>
      <c r="W1236" s="17">
        <v>72.72</v>
      </c>
      <c r="X1236" s="17">
        <v>75.510000000000005</v>
      </c>
      <c r="Y1236" s="17">
        <v>78.38</v>
      </c>
      <c r="Z1236" s="17">
        <v>81.25</v>
      </c>
      <c r="AA1236" s="17">
        <v>84.12</v>
      </c>
      <c r="AB1236" s="17">
        <v>86.99</v>
      </c>
      <c r="AC1236" s="17">
        <v>89.86</v>
      </c>
      <c r="AD1236" s="17"/>
    </row>
    <row r="1237" spans="2:30" s="22" customFormat="1" ht="15" x14ac:dyDescent="0.25">
      <c r="B1237" s="20">
        <v>45468</v>
      </c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>
        <v>67.92</v>
      </c>
      <c r="V1237" s="17">
        <v>70.61</v>
      </c>
      <c r="W1237" s="17">
        <v>73.23</v>
      </c>
      <c r="X1237" s="17">
        <v>75.989999999999995</v>
      </c>
      <c r="Y1237" s="17">
        <v>78.86</v>
      </c>
      <c r="Z1237" s="17">
        <v>81.73</v>
      </c>
      <c r="AA1237" s="17">
        <v>84.6</v>
      </c>
      <c r="AB1237" s="17">
        <v>87.47</v>
      </c>
      <c r="AC1237" s="17">
        <v>90.34</v>
      </c>
      <c r="AD1237" s="17"/>
    </row>
    <row r="1238" spans="2:30" s="22" customFormat="1" ht="15" x14ac:dyDescent="0.25">
      <c r="B1238" s="20">
        <v>45469</v>
      </c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>
        <v>66.930000000000007</v>
      </c>
      <c r="V1238" s="17">
        <v>69.62</v>
      </c>
      <c r="W1238" s="17">
        <v>72.28</v>
      </c>
      <c r="X1238" s="17">
        <v>75.040000000000006</v>
      </c>
      <c r="Y1238" s="17">
        <v>77.91</v>
      </c>
      <c r="Z1238" s="17">
        <v>80.78</v>
      </c>
      <c r="AA1238" s="17">
        <v>83.65</v>
      </c>
      <c r="AB1238" s="17">
        <v>86.52</v>
      </c>
      <c r="AC1238" s="17">
        <v>89.39</v>
      </c>
      <c r="AD1238" s="17"/>
    </row>
    <row r="1239" spans="2:30" s="22" customFormat="1" ht="15" x14ac:dyDescent="0.25">
      <c r="B1239" s="20">
        <v>45470</v>
      </c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>
        <v>66.67</v>
      </c>
      <c r="V1239" s="17">
        <v>69.349999999999994</v>
      </c>
      <c r="W1239" s="17">
        <v>71.959999999999994</v>
      </c>
      <c r="X1239" s="17">
        <v>74.7</v>
      </c>
      <c r="Y1239" s="17">
        <v>77.569999999999993</v>
      </c>
      <c r="Z1239" s="17">
        <v>80.44</v>
      </c>
      <c r="AA1239" s="17">
        <v>83.31</v>
      </c>
      <c r="AB1239" s="17">
        <v>86.18</v>
      </c>
      <c r="AC1239" s="17">
        <v>89.05</v>
      </c>
      <c r="AD1239" s="17"/>
    </row>
    <row r="1240" spans="2:30" s="22" customFormat="1" ht="15" x14ac:dyDescent="0.25">
      <c r="B1240" s="20">
        <v>45471</v>
      </c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>
        <v>67.47</v>
      </c>
      <c r="V1240" s="17">
        <v>70.19</v>
      </c>
      <c r="W1240" s="17">
        <v>72.819999999999993</v>
      </c>
      <c r="X1240" s="17">
        <v>75.540000000000006</v>
      </c>
      <c r="Y1240" s="17">
        <v>78.41</v>
      </c>
      <c r="Z1240" s="17">
        <v>81.28</v>
      </c>
      <c r="AA1240" s="17">
        <v>84.15</v>
      </c>
      <c r="AB1240" s="17">
        <v>87.02</v>
      </c>
      <c r="AC1240" s="17">
        <v>89.89</v>
      </c>
      <c r="AD1240" s="17"/>
    </row>
    <row r="1241" spans="2:30" s="22" customFormat="1" ht="15" x14ac:dyDescent="0.25">
      <c r="B1241" s="20">
        <v>45474</v>
      </c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>
        <v>68.05</v>
      </c>
      <c r="V1241" s="17">
        <v>70.83</v>
      </c>
      <c r="W1241" s="17">
        <v>73.540000000000006</v>
      </c>
      <c r="X1241" s="17">
        <v>76.319999999999993</v>
      </c>
      <c r="Y1241" s="17">
        <v>79.19</v>
      </c>
      <c r="Z1241" s="17">
        <v>82.06</v>
      </c>
      <c r="AA1241" s="17">
        <v>84.93</v>
      </c>
      <c r="AB1241" s="17">
        <v>87.8</v>
      </c>
      <c r="AC1241" s="17">
        <v>90.67</v>
      </c>
      <c r="AD1241" s="17"/>
    </row>
    <row r="1242" spans="2:30" s="22" customFormat="1" ht="15" x14ac:dyDescent="0.25">
      <c r="B1242" s="20">
        <v>45475</v>
      </c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>
        <v>70.67</v>
      </c>
      <c r="V1242" s="17">
        <v>73.510000000000005</v>
      </c>
      <c r="W1242" s="17">
        <v>76.31</v>
      </c>
      <c r="X1242" s="17">
        <v>79.12</v>
      </c>
      <c r="Y1242" s="17">
        <v>82.01</v>
      </c>
      <c r="Z1242" s="17">
        <v>84.88</v>
      </c>
      <c r="AA1242" s="17">
        <v>87.75</v>
      </c>
      <c r="AB1242" s="17">
        <v>90.62</v>
      </c>
      <c r="AC1242" s="17">
        <v>93.49</v>
      </c>
      <c r="AD1242" s="17"/>
    </row>
    <row r="1243" spans="2:30" s="22" customFormat="1" ht="15" x14ac:dyDescent="0.25">
      <c r="B1243" s="20">
        <v>45476</v>
      </c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>
        <v>70.760000000000005</v>
      </c>
      <c r="V1243" s="17">
        <v>73.64</v>
      </c>
      <c r="W1243" s="17">
        <v>76.47</v>
      </c>
      <c r="X1243" s="17">
        <v>79.349999999999994</v>
      </c>
      <c r="Y1243" s="17">
        <v>82.23</v>
      </c>
      <c r="Z1243" s="17">
        <v>85.11</v>
      </c>
      <c r="AA1243" s="17">
        <v>87.99</v>
      </c>
      <c r="AB1243" s="17">
        <v>90.87</v>
      </c>
      <c r="AC1243" s="17">
        <v>93.75</v>
      </c>
      <c r="AD1243" s="17"/>
    </row>
    <row r="1244" spans="2:30" s="22" customFormat="1" ht="15" x14ac:dyDescent="0.25">
      <c r="B1244" s="20">
        <v>45477</v>
      </c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>
        <v>70.069999999999993</v>
      </c>
      <c r="V1244" s="17">
        <v>72.959999999999994</v>
      </c>
      <c r="W1244" s="17">
        <v>75.78</v>
      </c>
      <c r="X1244" s="17">
        <v>78.819999999999993</v>
      </c>
      <c r="Y1244" s="17">
        <v>81.77</v>
      </c>
      <c r="Z1244" s="17">
        <v>84.72</v>
      </c>
      <c r="AA1244" s="17">
        <v>87.67</v>
      </c>
      <c r="AB1244" s="17">
        <v>90.62</v>
      </c>
      <c r="AC1244" s="17">
        <v>93.57</v>
      </c>
      <c r="AD1244" s="17"/>
    </row>
    <row r="1245" spans="2:30" s="22" customFormat="1" ht="15" x14ac:dyDescent="0.25">
      <c r="B1245" s="20">
        <v>45478</v>
      </c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>
        <v>70.36</v>
      </c>
      <c r="V1245" s="17">
        <v>73.23</v>
      </c>
      <c r="W1245" s="17">
        <v>76.03</v>
      </c>
      <c r="X1245" s="17">
        <v>79.05</v>
      </c>
      <c r="Y1245" s="17">
        <v>82.07</v>
      </c>
      <c r="Z1245" s="17">
        <v>85.09</v>
      </c>
      <c r="AA1245" s="17">
        <v>88.11</v>
      </c>
      <c r="AB1245" s="17">
        <v>91.13</v>
      </c>
      <c r="AC1245" s="17">
        <v>94.15</v>
      </c>
      <c r="AD1245" s="17"/>
    </row>
    <row r="1246" spans="2:30" s="22" customFormat="1" ht="15" x14ac:dyDescent="0.25">
      <c r="B1246" s="20">
        <v>45481</v>
      </c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>
        <v>68.989999999999995</v>
      </c>
      <c r="V1246" s="17">
        <v>71.790000000000006</v>
      </c>
      <c r="W1246" s="17">
        <v>74.540000000000006</v>
      </c>
      <c r="X1246" s="17">
        <v>77.400000000000006</v>
      </c>
      <c r="Y1246" s="17">
        <v>80.42</v>
      </c>
      <c r="Z1246" s="17">
        <v>83.44</v>
      </c>
      <c r="AA1246" s="17">
        <v>86.46</v>
      </c>
      <c r="AB1246" s="17">
        <v>89.48</v>
      </c>
      <c r="AC1246" s="17">
        <v>92.5</v>
      </c>
      <c r="AD1246" s="17"/>
    </row>
    <row r="1247" spans="2:30" s="22" customFormat="1" ht="15" x14ac:dyDescent="0.25">
      <c r="B1247" s="20">
        <v>45482</v>
      </c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>
        <v>68.56</v>
      </c>
      <c r="V1247" s="17">
        <v>71.36</v>
      </c>
      <c r="W1247" s="17">
        <v>74.12</v>
      </c>
      <c r="X1247" s="17">
        <v>77.02</v>
      </c>
      <c r="Y1247" s="17">
        <v>80.040000000000006</v>
      </c>
      <c r="Z1247" s="17">
        <v>83.06</v>
      </c>
      <c r="AA1247" s="17">
        <v>86.08</v>
      </c>
      <c r="AB1247" s="17">
        <v>89.1</v>
      </c>
      <c r="AC1247" s="17">
        <v>92.12</v>
      </c>
      <c r="AD1247" s="17"/>
    </row>
    <row r="1248" spans="2:30" s="22" customFormat="1" ht="15" x14ac:dyDescent="0.25">
      <c r="B1248" s="20">
        <v>45483</v>
      </c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>
        <v>67.959999999999994</v>
      </c>
      <c r="V1248" s="17">
        <v>70.739999999999995</v>
      </c>
      <c r="W1248" s="17">
        <v>73.489999999999995</v>
      </c>
      <c r="X1248" s="17">
        <v>76.37</v>
      </c>
      <c r="Y1248" s="17">
        <v>79.39</v>
      </c>
      <c r="Z1248" s="17">
        <v>82.41</v>
      </c>
      <c r="AA1248" s="17">
        <v>85.43</v>
      </c>
      <c r="AB1248" s="17">
        <v>88.45</v>
      </c>
      <c r="AC1248" s="17">
        <v>91.47</v>
      </c>
      <c r="AD1248" s="17"/>
    </row>
    <row r="1249" spans="2:30" s="22" customFormat="1" ht="15" x14ac:dyDescent="0.25">
      <c r="B1249" s="20">
        <v>45484</v>
      </c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>
        <v>68.37</v>
      </c>
      <c r="V1249" s="17">
        <v>71.11</v>
      </c>
      <c r="W1249" s="17">
        <v>73.77</v>
      </c>
      <c r="X1249" s="17">
        <v>76.63</v>
      </c>
      <c r="Y1249" s="17">
        <v>79.650000000000006</v>
      </c>
      <c r="Z1249" s="17">
        <v>82.67</v>
      </c>
      <c r="AA1249" s="17">
        <v>85.69</v>
      </c>
      <c r="AB1249" s="17">
        <v>88.71</v>
      </c>
      <c r="AC1249" s="17">
        <v>91.73</v>
      </c>
      <c r="AD1249" s="17"/>
    </row>
    <row r="1250" spans="2:30" s="22" customFormat="1" ht="15" x14ac:dyDescent="0.25">
      <c r="B1250" s="20">
        <v>45485</v>
      </c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>
        <v>69.19</v>
      </c>
      <c r="V1250" s="17">
        <v>71.91</v>
      </c>
      <c r="W1250" s="17">
        <v>74.56</v>
      </c>
      <c r="X1250" s="17">
        <v>77.42</v>
      </c>
      <c r="Y1250" s="17">
        <v>80.44</v>
      </c>
      <c r="Z1250" s="17">
        <v>83.46</v>
      </c>
      <c r="AA1250" s="17">
        <v>86.48</v>
      </c>
      <c r="AB1250" s="17">
        <v>89.5</v>
      </c>
      <c r="AC1250" s="17">
        <v>92.52</v>
      </c>
      <c r="AD1250" s="17"/>
    </row>
    <row r="1251" spans="2:30" s="22" customFormat="1" ht="15" x14ac:dyDescent="0.25">
      <c r="B1251" s="20">
        <v>45488</v>
      </c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>
        <v>67.64</v>
      </c>
      <c r="V1251" s="17">
        <v>70.319999999999993</v>
      </c>
      <c r="W1251" s="17">
        <v>72.959999999999994</v>
      </c>
      <c r="X1251" s="17">
        <v>75.760000000000005</v>
      </c>
      <c r="Y1251" s="17">
        <v>78.78</v>
      </c>
      <c r="Z1251" s="17">
        <v>81.8</v>
      </c>
      <c r="AA1251" s="17">
        <v>84.82</v>
      </c>
      <c r="AB1251" s="17">
        <v>87.84</v>
      </c>
      <c r="AC1251" s="17">
        <v>90.86</v>
      </c>
      <c r="AD1251" s="17"/>
    </row>
    <row r="1252" spans="2:30" s="22" customFormat="1" ht="15" x14ac:dyDescent="0.25">
      <c r="B1252" s="20">
        <v>45489</v>
      </c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>
        <v>68.02</v>
      </c>
      <c r="V1252" s="17">
        <v>70.650000000000006</v>
      </c>
      <c r="W1252" s="17">
        <v>73.260000000000005</v>
      </c>
      <c r="X1252" s="17">
        <v>76.03</v>
      </c>
      <c r="Y1252" s="17">
        <v>79.05</v>
      </c>
      <c r="Z1252" s="17">
        <v>82.07</v>
      </c>
      <c r="AA1252" s="17">
        <v>85.09</v>
      </c>
      <c r="AB1252" s="17">
        <v>88.11</v>
      </c>
      <c r="AC1252" s="17">
        <v>91.13</v>
      </c>
      <c r="AD1252" s="17"/>
    </row>
    <row r="1253" spans="2:30" s="22" customFormat="1" ht="15" x14ac:dyDescent="0.25">
      <c r="B1253" s="20">
        <v>45490</v>
      </c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>
        <v>67.23</v>
      </c>
      <c r="V1253" s="17">
        <v>69.84</v>
      </c>
      <c r="W1253" s="17">
        <v>72.42</v>
      </c>
      <c r="X1253" s="17">
        <v>75.16</v>
      </c>
      <c r="Y1253" s="17">
        <v>78.180000000000007</v>
      </c>
      <c r="Z1253" s="17">
        <v>81.2</v>
      </c>
      <c r="AA1253" s="17">
        <v>84.22</v>
      </c>
      <c r="AB1253" s="17">
        <v>87.24</v>
      </c>
      <c r="AC1253" s="17">
        <v>90.26</v>
      </c>
      <c r="AD1253" s="17"/>
    </row>
    <row r="1254" spans="2:30" s="22" customFormat="1" ht="15" x14ac:dyDescent="0.25">
      <c r="B1254" s="20">
        <v>45491</v>
      </c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>
        <v>66.44</v>
      </c>
      <c r="V1254" s="17">
        <v>69.03</v>
      </c>
      <c r="W1254" s="17">
        <v>71.58</v>
      </c>
      <c r="X1254" s="17">
        <v>74.290000000000006</v>
      </c>
      <c r="Y1254" s="17">
        <v>77.31</v>
      </c>
      <c r="Z1254" s="17">
        <v>80.33</v>
      </c>
      <c r="AA1254" s="17">
        <v>83.35</v>
      </c>
      <c r="AB1254" s="17">
        <v>86.37</v>
      </c>
      <c r="AC1254" s="17">
        <v>89.39</v>
      </c>
      <c r="AD1254" s="17"/>
    </row>
    <row r="1255" spans="2:30" s="22" customFormat="1" ht="15" x14ac:dyDescent="0.25">
      <c r="B1255" s="20">
        <v>45492</v>
      </c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>
        <v>66.3</v>
      </c>
      <c r="V1255" s="17">
        <v>68.88</v>
      </c>
      <c r="W1255" s="17">
        <v>71.44</v>
      </c>
      <c r="X1255" s="17">
        <v>74.3</v>
      </c>
      <c r="Y1255" s="17">
        <v>77.319999999999993</v>
      </c>
      <c r="Z1255" s="17">
        <v>80.34</v>
      </c>
      <c r="AA1255" s="17">
        <v>83.36</v>
      </c>
      <c r="AB1255" s="17">
        <v>86.38</v>
      </c>
      <c r="AC1255" s="17">
        <v>89.4</v>
      </c>
      <c r="AD1255" s="17"/>
    </row>
    <row r="1256" spans="2:30" s="22" customFormat="1" ht="15" x14ac:dyDescent="0.25">
      <c r="B1256" s="20">
        <v>45495</v>
      </c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>
        <v>64.72</v>
      </c>
      <c r="V1256" s="17">
        <v>67.260000000000005</v>
      </c>
      <c r="W1256" s="17">
        <v>69.73</v>
      </c>
      <c r="X1256" s="17">
        <v>72.7</v>
      </c>
      <c r="Y1256" s="17">
        <v>75.72</v>
      </c>
      <c r="Z1256" s="17">
        <v>78.739999999999995</v>
      </c>
      <c r="AA1256" s="17">
        <v>81.760000000000005</v>
      </c>
      <c r="AB1256" s="17">
        <v>84.78</v>
      </c>
      <c r="AC1256" s="17">
        <v>87.8</v>
      </c>
      <c r="AD1256" s="17"/>
    </row>
    <row r="1257" spans="2:30" s="22" customFormat="1" ht="15" x14ac:dyDescent="0.25">
      <c r="B1257" s="20">
        <v>45496</v>
      </c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>
        <v>65.73</v>
      </c>
      <c r="V1257" s="17">
        <v>68.28</v>
      </c>
      <c r="W1257" s="17">
        <v>70.8</v>
      </c>
      <c r="X1257" s="17">
        <v>73.77</v>
      </c>
      <c r="Y1257" s="17">
        <v>76.790000000000006</v>
      </c>
      <c r="Z1257" s="17">
        <v>79.81</v>
      </c>
      <c r="AA1257" s="17">
        <v>82.83</v>
      </c>
      <c r="AB1257" s="17">
        <v>85.82</v>
      </c>
      <c r="AC1257" s="17">
        <v>88.84</v>
      </c>
      <c r="AD1257" s="17"/>
    </row>
    <row r="1258" spans="2:30" s="22" customFormat="1" ht="15" x14ac:dyDescent="0.25">
      <c r="B1258" s="20">
        <v>45497</v>
      </c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>
        <v>68.41</v>
      </c>
      <c r="V1258" s="17">
        <v>70.989999999999995</v>
      </c>
      <c r="W1258" s="17">
        <v>73.510000000000005</v>
      </c>
      <c r="X1258" s="17">
        <v>76.569999999999993</v>
      </c>
      <c r="Y1258" s="17">
        <v>79.59</v>
      </c>
      <c r="Z1258" s="17">
        <v>82.61</v>
      </c>
      <c r="AA1258" s="17">
        <v>85.63</v>
      </c>
      <c r="AB1258" s="17">
        <v>88.65</v>
      </c>
      <c r="AC1258" s="17">
        <v>91.67</v>
      </c>
      <c r="AD1258" s="17"/>
    </row>
    <row r="1259" spans="2:30" s="22" customFormat="1" ht="15" x14ac:dyDescent="0.25">
      <c r="B1259" s="20">
        <v>45498</v>
      </c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>
        <v>66.81</v>
      </c>
      <c r="V1259" s="17">
        <v>69.34</v>
      </c>
      <c r="W1259" s="17">
        <v>71.819999999999993</v>
      </c>
      <c r="X1259" s="17">
        <v>74.959999999999994</v>
      </c>
      <c r="Y1259" s="17">
        <v>77.98</v>
      </c>
      <c r="Z1259" s="17">
        <v>81</v>
      </c>
      <c r="AA1259" s="17">
        <v>84.02</v>
      </c>
      <c r="AB1259" s="17">
        <v>87.04</v>
      </c>
      <c r="AC1259" s="17">
        <v>90.06</v>
      </c>
      <c r="AD1259" s="17"/>
    </row>
    <row r="1260" spans="2:30" s="22" customFormat="1" ht="15" x14ac:dyDescent="0.25">
      <c r="B1260" s="20">
        <v>45499</v>
      </c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>
        <v>67.87</v>
      </c>
      <c r="V1260" s="17">
        <v>70.44</v>
      </c>
      <c r="W1260" s="17">
        <v>72.97</v>
      </c>
      <c r="X1260" s="17">
        <v>76.09</v>
      </c>
      <c r="Y1260" s="17">
        <v>79.11</v>
      </c>
      <c r="Z1260" s="17">
        <v>82.13</v>
      </c>
      <c r="AA1260" s="17">
        <v>85.15</v>
      </c>
      <c r="AB1260" s="17">
        <v>88.17</v>
      </c>
      <c r="AC1260" s="17">
        <v>91.19</v>
      </c>
      <c r="AD1260" s="17"/>
    </row>
    <row r="1261" spans="2:30" s="22" customFormat="1" ht="15" x14ac:dyDescent="0.25">
      <c r="B1261" s="20">
        <v>45502</v>
      </c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>
        <v>68.69</v>
      </c>
      <c r="V1261" s="17">
        <v>71.239999999999995</v>
      </c>
      <c r="W1261" s="17">
        <v>73.77</v>
      </c>
      <c r="X1261" s="17">
        <v>76.89</v>
      </c>
      <c r="Y1261" s="17">
        <v>79.91</v>
      </c>
      <c r="Z1261" s="17">
        <v>82.93</v>
      </c>
      <c r="AA1261" s="17">
        <v>85.95</v>
      </c>
      <c r="AB1261" s="17">
        <v>88.97</v>
      </c>
      <c r="AC1261" s="17">
        <v>91.99</v>
      </c>
      <c r="AD1261" s="17"/>
    </row>
    <row r="1262" spans="2:30" s="22" customFormat="1" ht="15" x14ac:dyDescent="0.25">
      <c r="B1262" s="20">
        <v>45503</v>
      </c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>
        <v>68.64</v>
      </c>
      <c r="V1262" s="17">
        <v>71.180000000000007</v>
      </c>
      <c r="W1262" s="17">
        <v>73.73</v>
      </c>
      <c r="X1262" s="17">
        <v>76.790000000000006</v>
      </c>
      <c r="Y1262" s="17">
        <v>79.81</v>
      </c>
      <c r="Z1262" s="17">
        <v>82.83</v>
      </c>
      <c r="AA1262" s="17">
        <v>85.85</v>
      </c>
      <c r="AB1262" s="17">
        <v>88.87</v>
      </c>
      <c r="AC1262" s="17">
        <v>91.89</v>
      </c>
      <c r="AD1262" s="17"/>
    </row>
    <row r="1263" spans="2:30" s="22" customFormat="1" ht="15" x14ac:dyDescent="0.25">
      <c r="B1263" s="20">
        <v>45504</v>
      </c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>
        <v>69.209999999999994</v>
      </c>
      <c r="V1263" s="17">
        <v>71.75</v>
      </c>
      <c r="W1263" s="17">
        <v>74.22</v>
      </c>
      <c r="X1263" s="17">
        <v>77.38</v>
      </c>
      <c r="Y1263" s="17">
        <v>80.400000000000006</v>
      </c>
      <c r="Z1263" s="17">
        <v>83.42</v>
      </c>
      <c r="AA1263" s="17">
        <v>86.44</v>
      </c>
      <c r="AB1263" s="17">
        <v>89.46</v>
      </c>
      <c r="AC1263" s="17">
        <v>92.48</v>
      </c>
      <c r="AD1263" s="17"/>
    </row>
    <row r="1264" spans="2:30" s="22" customFormat="1" ht="15" x14ac:dyDescent="0.25">
      <c r="B1264" s="20">
        <v>45505</v>
      </c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>
        <v>71.180000000000007</v>
      </c>
      <c r="V1264" s="17">
        <v>73.73</v>
      </c>
      <c r="W1264" s="17">
        <v>76.260000000000005</v>
      </c>
      <c r="X1264" s="17">
        <v>79.45</v>
      </c>
      <c r="Y1264" s="17">
        <v>82.47</v>
      </c>
      <c r="Z1264" s="17">
        <v>85.49</v>
      </c>
      <c r="AA1264" s="17">
        <v>88.51</v>
      </c>
      <c r="AB1264" s="17">
        <v>91.53</v>
      </c>
      <c r="AC1264" s="17">
        <v>94.55</v>
      </c>
      <c r="AD1264" s="17"/>
    </row>
    <row r="1265" spans="2:30" s="22" customFormat="1" ht="15" x14ac:dyDescent="0.25">
      <c r="B1265" s="20">
        <v>45506</v>
      </c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>
        <v>70.58</v>
      </c>
      <c r="V1265" s="17">
        <v>73.040000000000006</v>
      </c>
      <c r="W1265" s="17">
        <v>75.5</v>
      </c>
      <c r="X1265" s="17">
        <v>78.64</v>
      </c>
      <c r="Y1265" s="17">
        <v>81.66</v>
      </c>
      <c r="Z1265" s="17">
        <v>84.68</v>
      </c>
      <c r="AA1265" s="17">
        <v>87.7</v>
      </c>
      <c r="AB1265" s="17">
        <v>90.72</v>
      </c>
      <c r="AC1265" s="17">
        <v>93.74</v>
      </c>
      <c r="AD1265" s="17"/>
    </row>
    <row r="1266" spans="2:30" s="22" customFormat="1" ht="15" x14ac:dyDescent="0.25">
      <c r="B1266" s="20">
        <v>45509</v>
      </c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>
        <v>68.73</v>
      </c>
      <c r="V1266" s="17">
        <v>71.099999999999994</v>
      </c>
      <c r="W1266" s="17">
        <v>73.45</v>
      </c>
      <c r="X1266" s="17">
        <v>76.25</v>
      </c>
      <c r="Y1266" s="17">
        <v>79.27</v>
      </c>
      <c r="Z1266" s="17">
        <v>82.29</v>
      </c>
      <c r="AA1266" s="17">
        <v>85.31</v>
      </c>
      <c r="AB1266" s="17">
        <v>88.33</v>
      </c>
      <c r="AC1266" s="17">
        <v>91.34</v>
      </c>
      <c r="AD1266" s="17"/>
    </row>
    <row r="1267" spans="2:30" s="22" customFormat="1" ht="15" x14ac:dyDescent="0.25">
      <c r="B1267" s="20">
        <v>45510</v>
      </c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>
        <v>69.959999999999994</v>
      </c>
      <c r="V1267" s="17">
        <v>72.39</v>
      </c>
      <c r="W1267" s="17">
        <v>74.81</v>
      </c>
      <c r="X1267" s="17">
        <v>77.61</v>
      </c>
      <c r="Y1267" s="17">
        <v>80.63</v>
      </c>
      <c r="Z1267" s="17">
        <v>83.65</v>
      </c>
      <c r="AA1267" s="17">
        <v>86.67</v>
      </c>
      <c r="AB1267" s="17">
        <v>89.69</v>
      </c>
      <c r="AC1267" s="17">
        <v>92.71</v>
      </c>
      <c r="AD1267" s="17"/>
    </row>
    <row r="1268" spans="2:30" s="22" customFormat="1" ht="15" x14ac:dyDescent="0.25">
      <c r="B1268" s="20">
        <v>45511</v>
      </c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>
        <v>70.569999999999993</v>
      </c>
      <c r="V1268" s="17">
        <v>73.040000000000006</v>
      </c>
      <c r="W1268" s="17">
        <v>75.510000000000005</v>
      </c>
      <c r="X1268" s="17">
        <v>78.31</v>
      </c>
      <c r="Y1268" s="17">
        <v>81.33</v>
      </c>
      <c r="Z1268" s="17">
        <v>84.35</v>
      </c>
      <c r="AA1268" s="17">
        <v>87.37</v>
      </c>
      <c r="AB1268" s="17">
        <v>90.39</v>
      </c>
      <c r="AC1268" s="17">
        <v>93.41</v>
      </c>
      <c r="AD1268" s="17"/>
    </row>
    <row r="1269" spans="2:30" s="22" customFormat="1" ht="15" x14ac:dyDescent="0.25">
      <c r="B1269" s="20">
        <v>45512</v>
      </c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>
        <v>71.06</v>
      </c>
      <c r="V1269" s="17">
        <v>73.540000000000006</v>
      </c>
      <c r="W1269" s="17">
        <v>76.010000000000005</v>
      </c>
      <c r="X1269" s="17">
        <v>78.8</v>
      </c>
      <c r="Y1269" s="17">
        <v>81.819999999999993</v>
      </c>
      <c r="Z1269" s="17">
        <v>84.84</v>
      </c>
      <c r="AA1269" s="17">
        <v>87.86</v>
      </c>
      <c r="AB1269" s="17">
        <v>90.86</v>
      </c>
      <c r="AC1269" s="17">
        <v>93.88</v>
      </c>
      <c r="AD1269" s="17"/>
    </row>
    <row r="1270" spans="2:30" s="22" customFormat="1" ht="15" x14ac:dyDescent="0.25">
      <c r="B1270" s="20">
        <v>45513</v>
      </c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>
        <v>70.14</v>
      </c>
      <c r="V1270" s="17">
        <v>72.61</v>
      </c>
      <c r="W1270" s="17">
        <v>75.040000000000006</v>
      </c>
      <c r="X1270" s="17">
        <v>77.83</v>
      </c>
      <c r="Y1270" s="17">
        <v>80.849999999999994</v>
      </c>
      <c r="Z1270" s="17">
        <v>83.87</v>
      </c>
      <c r="AA1270" s="17">
        <v>86.89</v>
      </c>
      <c r="AB1270" s="17">
        <v>89.91</v>
      </c>
      <c r="AC1270" s="17">
        <v>92.93</v>
      </c>
      <c r="AD1270" s="17"/>
    </row>
    <row r="1271" spans="2:30" s="22" customFormat="1" ht="15" x14ac:dyDescent="0.25">
      <c r="B1271" s="20">
        <v>45516</v>
      </c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>
        <v>72.650000000000006</v>
      </c>
      <c r="V1271" s="17">
        <v>75.180000000000007</v>
      </c>
      <c r="W1271" s="17">
        <v>77.680000000000007</v>
      </c>
      <c r="X1271" s="17">
        <v>80.510000000000005</v>
      </c>
      <c r="Y1271" s="17">
        <v>83.53</v>
      </c>
      <c r="Z1271" s="17">
        <v>86.55</v>
      </c>
      <c r="AA1271" s="17">
        <v>89.57</v>
      </c>
      <c r="AB1271" s="17">
        <v>92.59</v>
      </c>
      <c r="AC1271" s="17">
        <v>95.61</v>
      </c>
      <c r="AD1271" s="17"/>
    </row>
    <row r="1272" spans="2:30" s="22" customFormat="1" ht="15" x14ac:dyDescent="0.25">
      <c r="B1272" s="20">
        <v>45517</v>
      </c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>
        <v>71.290000000000006</v>
      </c>
      <c r="V1272" s="17">
        <v>73.75</v>
      </c>
      <c r="W1272" s="17">
        <v>76.22</v>
      </c>
      <c r="X1272" s="17">
        <v>79.069999999999993</v>
      </c>
      <c r="Y1272" s="17">
        <v>82.09</v>
      </c>
      <c r="Z1272" s="17">
        <v>85.11</v>
      </c>
      <c r="AA1272" s="17">
        <v>88.13</v>
      </c>
      <c r="AB1272" s="17">
        <v>91.15</v>
      </c>
      <c r="AC1272" s="17">
        <v>94.17</v>
      </c>
      <c r="AD1272" s="17"/>
    </row>
    <row r="1273" spans="2:30" s="22" customFormat="1" ht="15" x14ac:dyDescent="0.25">
      <c r="B1273" s="20">
        <v>45518</v>
      </c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>
        <v>71.87</v>
      </c>
      <c r="V1273" s="17">
        <v>74.36</v>
      </c>
      <c r="W1273" s="17">
        <v>76.819999999999993</v>
      </c>
      <c r="X1273" s="17">
        <v>79.67</v>
      </c>
      <c r="Y1273" s="17">
        <v>82.69</v>
      </c>
      <c r="Z1273" s="17">
        <v>85.71</v>
      </c>
      <c r="AA1273" s="17">
        <v>88.73</v>
      </c>
      <c r="AB1273" s="17">
        <v>91.75</v>
      </c>
      <c r="AC1273" s="17">
        <v>94.77</v>
      </c>
      <c r="AD1273" s="17"/>
    </row>
    <row r="1274" spans="2:30" s="22" customFormat="1" ht="15" x14ac:dyDescent="0.25">
      <c r="B1274" s="20">
        <v>45519</v>
      </c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>
        <v>72.11</v>
      </c>
      <c r="V1274" s="17">
        <v>74.61</v>
      </c>
      <c r="W1274" s="17">
        <v>77.08</v>
      </c>
      <c r="X1274" s="17">
        <v>79.930000000000007</v>
      </c>
      <c r="Y1274" s="17">
        <v>82.95</v>
      </c>
      <c r="Z1274" s="17">
        <v>85.97</v>
      </c>
      <c r="AA1274" s="17">
        <v>88.99</v>
      </c>
      <c r="AB1274" s="17">
        <v>92.01</v>
      </c>
      <c r="AC1274" s="17">
        <v>95.03</v>
      </c>
      <c r="AD1274" s="17"/>
    </row>
    <row r="1275" spans="2:30" s="22" customFormat="1" ht="15" x14ac:dyDescent="0.25">
      <c r="B1275" s="20">
        <v>45520</v>
      </c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>
        <v>72.52</v>
      </c>
      <c r="V1275" s="17">
        <v>75.08</v>
      </c>
      <c r="W1275" s="17">
        <v>77.61</v>
      </c>
      <c r="X1275" s="17">
        <v>80.459999999999994</v>
      </c>
      <c r="Y1275" s="17">
        <v>83.49</v>
      </c>
      <c r="Z1275" s="17">
        <v>86.51</v>
      </c>
      <c r="AA1275" s="17">
        <v>89.53</v>
      </c>
      <c r="AB1275" s="17">
        <v>92.55</v>
      </c>
      <c r="AC1275" s="17">
        <v>95.57</v>
      </c>
      <c r="AD1275" s="17"/>
    </row>
    <row r="1276" spans="2:30" s="22" customFormat="1" ht="15" x14ac:dyDescent="0.25">
      <c r="B1276" s="20">
        <v>45523</v>
      </c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>
        <v>73.14</v>
      </c>
      <c r="V1276" s="17">
        <v>75.72</v>
      </c>
      <c r="W1276" s="17">
        <v>78.27</v>
      </c>
      <c r="X1276" s="17">
        <v>81.12</v>
      </c>
      <c r="Y1276" s="17">
        <v>84.15</v>
      </c>
      <c r="Z1276" s="17">
        <v>87.17</v>
      </c>
      <c r="AA1276" s="17">
        <v>90.19</v>
      </c>
      <c r="AB1276" s="17">
        <v>93.21</v>
      </c>
      <c r="AC1276" s="17">
        <v>96.23</v>
      </c>
      <c r="AD1276" s="17"/>
    </row>
    <row r="1277" spans="2:30" s="22" customFormat="1" ht="15" x14ac:dyDescent="0.25">
      <c r="B1277" s="20">
        <v>45524</v>
      </c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>
        <v>73.069999999999993</v>
      </c>
      <c r="V1277" s="17">
        <v>75.67</v>
      </c>
      <c r="W1277" s="17">
        <v>78.19</v>
      </c>
      <c r="X1277" s="17">
        <v>80.97</v>
      </c>
      <c r="Y1277" s="17">
        <v>83.99</v>
      </c>
      <c r="Z1277" s="17">
        <v>87.01</v>
      </c>
      <c r="AA1277" s="17">
        <v>90.03</v>
      </c>
      <c r="AB1277" s="17">
        <v>93.05</v>
      </c>
      <c r="AC1277" s="17">
        <v>96.07</v>
      </c>
      <c r="AD1277" s="17"/>
    </row>
    <row r="1278" spans="2:30" s="22" customFormat="1" ht="15" x14ac:dyDescent="0.25">
      <c r="B1278" s="20">
        <v>45525</v>
      </c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>
        <v>72.14</v>
      </c>
      <c r="V1278" s="17">
        <v>74.69</v>
      </c>
      <c r="W1278" s="17">
        <v>77.2</v>
      </c>
      <c r="X1278" s="17">
        <v>79.989999999999995</v>
      </c>
      <c r="Y1278" s="17">
        <v>83.01</v>
      </c>
      <c r="Z1278" s="17">
        <v>86.03</v>
      </c>
      <c r="AA1278" s="17">
        <v>89.05</v>
      </c>
      <c r="AB1278" s="17">
        <v>92.07</v>
      </c>
      <c r="AC1278" s="17">
        <v>95.09</v>
      </c>
      <c r="AD1278" s="17"/>
    </row>
    <row r="1279" spans="2:30" s="22" customFormat="1" ht="15" x14ac:dyDescent="0.25">
      <c r="B1279" s="20">
        <v>45526</v>
      </c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>
        <v>71.569999999999993</v>
      </c>
      <c r="V1279" s="17">
        <v>74.05</v>
      </c>
      <c r="W1279" s="17">
        <v>76.56</v>
      </c>
      <c r="X1279" s="17">
        <v>79.37</v>
      </c>
      <c r="Y1279" s="17">
        <v>82.39</v>
      </c>
      <c r="Z1279" s="17">
        <v>85.41</v>
      </c>
      <c r="AA1279" s="17">
        <v>88.43</v>
      </c>
      <c r="AB1279" s="17">
        <v>91.45</v>
      </c>
      <c r="AC1279" s="17">
        <v>94.47</v>
      </c>
      <c r="AD1279" s="17"/>
    </row>
    <row r="1280" spans="2:30" s="22" customFormat="1" ht="15" x14ac:dyDescent="0.25">
      <c r="B1280" s="20">
        <v>45527</v>
      </c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>
        <v>71.12</v>
      </c>
      <c r="V1280" s="17">
        <v>73.58</v>
      </c>
      <c r="W1280" s="17">
        <v>76.06</v>
      </c>
      <c r="X1280" s="17">
        <v>78.87</v>
      </c>
      <c r="Y1280" s="17">
        <v>81.89</v>
      </c>
      <c r="Z1280" s="17">
        <v>84.91</v>
      </c>
      <c r="AA1280" s="17">
        <v>87.93</v>
      </c>
      <c r="AB1280" s="17">
        <v>90.99</v>
      </c>
      <c r="AC1280" s="17">
        <v>94.01</v>
      </c>
      <c r="AD1280" s="17"/>
    </row>
    <row r="1281" spans="2:30" s="22" customFormat="1" ht="15" x14ac:dyDescent="0.25">
      <c r="B1281" s="20">
        <v>45530</v>
      </c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>
        <v>70.489999999999995</v>
      </c>
      <c r="V1281" s="17">
        <v>72.95</v>
      </c>
      <c r="W1281" s="17">
        <v>75.42</v>
      </c>
      <c r="X1281" s="17">
        <v>78.36</v>
      </c>
      <c r="Y1281" s="17">
        <v>81.38</v>
      </c>
      <c r="Z1281" s="17">
        <v>84.4</v>
      </c>
      <c r="AA1281" s="17">
        <v>87.42</v>
      </c>
      <c r="AB1281" s="17">
        <v>90.44</v>
      </c>
      <c r="AC1281" s="17">
        <v>93.46</v>
      </c>
      <c r="AD1281" s="17"/>
    </row>
    <row r="1282" spans="2:30" s="22" customFormat="1" ht="15" x14ac:dyDescent="0.25">
      <c r="B1282" s="20">
        <v>45531</v>
      </c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>
        <v>71.489999999999995</v>
      </c>
      <c r="V1282" s="17">
        <v>73.98</v>
      </c>
      <c r="W1282" s="17">
        <v>76.47</v>
      </c>
      <c r="X1282" s="17">
        <v>79.41</v>
      </c>
      <c r="Y1282" s="17">
        <v>82.43</v>
      </c>
      <c r="Z1282" s="17">
        <v>85.45</v>
      </c>
      <c r="AA1282" s="17">
        <v>88.47</v>
      </c>
      <c r="AB1282" s="17">
        <v>91.49</v>
      </c>
      <c r="AC1282" s="17">
        <v>94.51</v>
      </c>
      <c r="AD1282" s="17"/>
    </row>
    <row r="1283" spans="2:30" s="22" customFormat="1" ht="15" x14ac:dyDescent="0.25">
      <c r="B1283" s="20">
        <v>45532</v>
      </c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>
        <v>70.77</v>
      </c>
      <c r="V1283" s="17">
        <v>73.22</v>
      </c>
      <c r="W1283" s="17">
        <v>75.709999999999994</v>
      </c>
      <c r="X1283" s="17">
        <v>78.540000000000006</v>
      </c>
      <c r="Y1283" s="17">
        <v>81.56</v>
      </c>
      <c r="Z1283" s="17">
        <v>84.58</v>
      </c>
      <c r="AA1283" s="17">
        <v>87.6</v>
      </c>
      <c r="AB1283" s="17">
        <v>90.62</v>
      </c>
      <c r="AC1283" s="17">
        <v>93.64</v>
      </c>
      <c r="AD1283" s="17"/>
    </row>
    <row r="1284" spans="2:30" s="22" customFormat="1" ht="15" x14ac:dyDescent="0.25">
      <c r="B1284" s="20">
        <v>45533</v>
      </c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>
        <v>71.06</v>
      </c>
      <c r="V1284" s="17">
        <v>73.489999999999995</v>
      </c>
      <c r="W1284" s="17">
        <v>75.959999999999994</v>
      </c>
      <c r="X1284" s="17">
        <v>78.790000000000006</v>
      </c>
      <c r="Y1284" s="17">
        <v>81.81</v>
      </c>
      <c r="Z1284" s="17">
        <v>84.83</v>
      </c>
      <c r="AA1284" s="17">
        <v>87.85</v>
      </c>
      <c r="AB1284" s="17">
        <v>90.87</v>
      </c>
      <c r="AC1284" s="17">
        <v>93.89</v>
      </c>
      <c r="AD1284" s="17"/>
    </row>
    <row r="1285" spans="2:30" s="22" customFormat="1" ht="15" x14ac:dyDescent="0.25">
      <c r="B1285" s="20">
        <v>45534</v>
      </c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>
        <v>70.3</v>
      </c>
      <c r="V1285" s="17">
        <v>72.75</v>
      </c>
      <c r="W1285" s="17">
        <v>75.2</v>
      </c>
      <c r="X1285" s="17">
        <v>78.03</v>
      </c>
      <c r="Y1285" s="17">
        <v>81.05</v>
      </c>
      <c r="Z1285" s="17">
        <v>84.07</v>
      </c>
      <c r="AA1285" s="17">
        <v>87.09</v>
      </c>
      <c r="AB1285" s="17">
        <v>90.11</v>
      </c>
      <c r="AC1285" s="17">
        <v>93.13</v>
      </c>
      <c r="AD1285" s="17"/>
    </row>
    <row r="1286" spans="2:30" s="22" customFormat="1" ht="15" x14ac:dyDescent="0.25">
      <c r="B1286" s="20">
        <v>45537</v>
      </c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>
        <v>70.430000000000007</v>
      </c>
      <c r="V1286" s="17">
        <v>72.900000000000006</v>
      </c>
      <c r="W1286" s="17">
        <v>75.400000000000006</v>
      </c>
      <c r="X1286" s="17">
        <v>78.2</v>
      </c>
      <c r="Y1286" s="17">
        <v>81.319999999999993</v>
      </c>
      <c r="Z1286" s="17">
        <v>84.34</v>
      </c>
      <c r="AA1286" s="17">
        <v>87.36</v>
      </c>
      <c r="AB1286" s="17">
        <v>90.38</v>
      </c>
      <c r="AC1286" s="17">
        <v>93.4</v>
      </c>
      <c r="AD1286" s="17"/>
    </row>
    <row r="1287" spans="2:30" s="22" customFormat="1" ht="15" x14ac:dyDescent="0.25">
      <c r="B1287" s="20">
        <v>45538</v>
      </c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>
        <v>68.16</v>
      </c>
      <c r="V1287" s="17">
        <v>70.540000000000006</v>
      </c>
      <c r="W1287" s="17">
        <v>72.94</v>
      </c>
      <c r="X1287" s="17">
        <v>75.67</v>
      </c>
      <c r="Y1287" s="17">
        <v>78.75</v>
      </c>
      <c r="Z1287" s="17">
        <v>81.87</v>
      </c>
      <c r="AA1287" s="17">
        <v>84.99</v>
      </c>
      <c r="AB1287" s="17">
        <v>88.11</v>
      </c>
      <c r="AC1287" s="17">
        <v>91.23</v>
      </c>
      <c r="AD1287" s="17"/>
    </row>
    <row r="1288" spans="2:30" s="22" customFormat="1" ht="15" x14ac:dyDescent="0.25">
      <c r="B1288" s="20">
        <v>45539</v>
      </c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>
        <v>67</v>
      </c>
      <c r="V1288" s="17">
        <v>69.31</v>
      </c>
      <c r="W1288" s="17">
        <v>71.64</v>
      </c>
      <c r="X1288" s="17">
        <v>74.3</v>
      </c>
      <c r="Y1288" s="17">
        <v>77.38</v>
      </c>
      <c r="Z1288" s="17">
        <v>80.5</v>
      </c>
      <c r="AA1288" s="17">
        <v>83.62</v>
      </c>
      <c r="AB1288" s="17">
        <v>86.74</v>
      </c>
      <c r="AC1288" s="17">
        <v>89.86</v>
      </c>
      <c r="AD1288" s="17"/>
    </row>
    <row r="1289" spans="2:30" s="22" customFormat="1" ht="15" x14ac:dyDescent="0.25">
      <c r="B1289" s="20">
        <v>45540</v>
      </c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>
        <v>66.2</v>
      </c>
      <c r="V1289" s="17">
        <v>68.459999999999994</v>
      </c>
      <c r="W1289" s="17">
        <v>70.75</v>
      </c>
      <c r="X1289" s="17">
        <v>73.3</v>
      </c>
      <c r="Y1289" s="17">
        <v>76.38</v>
      </c>
      <c r="Z1289" s="17">
        <v>79.47</v>
      </c>
      <c r="AA1289" s="17">
        <v>82.56</v>
      </c>
      <c r="AB1289" s="17">
        <v>85.68</v>
      </c>
      <c r="AC1289" s="17">
        <v>88.8</v>
      </c>
      <c r="AD1289" s="17"/>
    </row>
    <row r="1290" spans="2:30" s="22" customFormat="1" ht="15" x14ac:dyDescent="0.25">
      <c r="B1290" s="20">
        <v>45541</v>
      </c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>
        <v>66.5</v>
      </c>
      <c r="V1290" s="17">
        <v>68.709999999999994</v>
      </c>
      <c r="W1290" s="17">
        <v>70.94</v>
      </c>
      <c r="X1290" s="17">
        <v>73.52</v>
      </c>
      <c r="Y1290" s="17">
        <v>76.61</v>
      </c>
      <c r="Z1290" s="17">
        <v>79.7</v>
      </c>
      <c r="AA1290" s="17">
        <v>82.79</v>
      </c>
      <c r="AB1290" s="17">
        <v>85.94</v>
      </c>
      <c r="AC1290" s="17">
        <v>89.06</v>
      </c>
      <c r="AD1290" s="17"/>
    </row>
    <row r="1291" spans="2:30" s="22" customFormat="1" ht="15" x14ac:dyDescent="0.25">
      <c r="B1291" s="20">
        <v>45544</v>
      </c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>
        <v>66.52</v>
      </c>
      <c r="V1291" s="17">
        <v>68.73</v>
      </c>
      <c r="W1291" s="17">
        <v>70.959999999999994</v>
      </c>
      <c r="X1291" s="17">
        <v>73.61</v>
      </c>
      <c r="Y1291" s="17">
        <v>76.569999999999993</v>
      </c>
      <c r="Z1291" s="17">
        <v>79.569999999999993</v>
      </c>
      <c r="AA1291" s="17">
        <v>82.57</v>
      </c>
      <c r="AB1291" s="17">
        <v>85.57</v>
      </c>
      <c r="AC1291" s="17">
        <v>88.57</v>
      </c>
      <c r="AD1291" s="17"/>
    </row>
    <row r="1292" spans="2:30" s="22" customFormat="1" ht="15" x14ac:dyDescent="0.25">
      <c r="B1292" s="20">
        <v>45545</v>
      </c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>
        <v>64.92</v>
      </c>
      <c r="V1292" s="17">
        <v>67.099999999999994</v>
      </c>
      <c r="W1292" s="17">
        <v>69.3</v>
      </c>
      <c r="X1292" s="17">
        <v>71.819999999999993</v>
      </c>
      <c r="Y1292" s="17">
        <v>74.78</v>
      </c>
      <c r="Z1292" s="17">
        <v>77.78</v>
      </c>
      <c r="AA1292" s="17">
        <v>80.78</v>
      </c>
      <c r="AB1292" s="17">
        <v>83.78</v>
      </c>
      <c r="AC1292" s="17">
        <v>86.78</v>
      </c>
      <c r="AD1292" s="17"/>
    </row>
    <row r="1293" spans="2:30" s="22" customFormat="1" ht="15" x14ac:dyDescent="0.25">
      <c r="B1293" s="20">
        <v>45546</v>
      </c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>
        <v>66.400000000000006</v>
      </c>
      <c r="V1293" s="17">
        <v>68.55</v>
      </c>
      <c r="W1293" s="17">
        <v>70.69</v>
      </c>
      <c r="X1293" s="17">
        <v>73.150000000000006</v>
      </c>
      <c r="Y1293" s="17">
        <v>76.099999999999994</v>
      </c>
      <c r="Z1293" s="17">
        <v>79.099999999999994</v>
      </c>
      <c r="AA1293" s="17">
        <v>82.1</v>
      </c>
      <c r="AB1293" s="17">
        <v>85.1</v>
      </c>
      <c r="AC1293" s="17">
        <v>88.1</v>
      </c>
      <c r="AD1293" s="17"/>
    </row>
    <row r="1294" spans="2:30" s="22" customFormat="1" ht="15" x14ac:dyDescent="0.25">
      <c r="B1294" s="20">
        <v>45547</v>
      </c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>
        <v>65.45</v>
      </c>
      <c r="V1294" s="17">
        <v>67.59</v>
      </c>
      <c r="W1294" s="17">
        <v>69.73</v>
      </c>
      <c r="X1294" s="17">
        <v>72.12</v>
      </c>
      <c r="Y1294" s="17">
        <v>75.069999999999993</v>
      </c>
      <c r="Z1294" s="17">
        <v>78.069999999999993</v>
      </c>
      <c r="AA1294" s="17">
        <v>81.069999999999993</v>
      </c>
      <c r="AB1294" s="17">
        <v>84.07</v>
      </c>
      <c r="AC1294" s="17">
        <v>87.07</v>
      </c>
      <c r="AD1294" s="17"/>
    </row>
    <row r="1295" spans="2:30" s="22" customFormat="1" ht="15" x14ac:dyDescent="0.25">
      <c r="B1295" s="20">
        <v>45548</v>
      </c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>
        <v>64.989999999999995</v>
      </c>
      <c r="V1295" s="17">
        <v>67.11</v>
      </c>
      <c r="W1295" s="17">
        <v>69.25</v>
      </c>
      <c r="X1295" s="17">
        <v>71.680000000000007</v>
      </c>
      <c r="Y1295" s="17">
        <v>74.63</v>
      </c>
      <c r="Z1295" s="17">
        <v>77.63</v>
      </c>
      <c r="AA1295" s="17">
        <v>80.63</v>
      </c>
      <c r="AB1295" s="17">
        <v>83.63</v>
      </c>
      <c r="AC1295" s="17">
        <v>86.63</v>
      </c>
      <c r="AD1295" s="17"/>
    </row>
    <row r="1296" spans="2:30" s="22" customFormat="1" ht="15" x14ac:dyDescent="0.25">
      <c r="B1296" s="20">
        <v>45551</v>
      </c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>
        <v>63.21</v>
      </c>
      <c r="V1296" s="17">
        <v>65.31</v>
      </c>
      <c r="W1296" s="17">
        <v>67.37</v>
      </c>
      <c r="X1296" s="17">
        <v>69.790000000000006</v>
      </c>
      <c r="Y1296" s="17">
        <v>72.790000000000006</v>
      </c>
      <c r="Z1296" s="17">
        <v>75.790000000000006</v>
      </c>
      <c r="AA1296" s="17">
        <v>78.790000000000006</v>
      </c>
      <c r="AB1296" s="17">
        <v>81.790000000000006</v>
      </c>
      <c r="AC1296" s="17">
        <v>84.79</v>
      </c>
      <c r="AD1296" s="17"/>
    </row>
    <row r="1297" spans="2:30" s="22" customFormat="1" ht="15" x14ac:dyDescent="0.25">
      <c r="B1297" s="20">
        <v>45552</v>
      </c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>
        <v>64.34</v>
      </c>
      <c r="V1297" s="17">
        <v>66.430000000000007</v>
      </c>
      <c r="W1297" s="17">
        <v>68.489999999999995</v>
      </c>
      <c r="X1297" s="17">
        <v>70.84</v>
      </c>
      <c r="Y1297" s="17">
        <v>73.55</v>
      </c>
      <c r="Z1297" s="17">
        <v>76.349999999999994</v>
      </c>
      <c r="AA1297" s="17">
        <v>79.150000000000006</v>
      </c>
      <c r="AB1297" s="17">
        <v>81.95</v>
      </c>
      <c r="AC1297" s="17">
        <v>84.75</v>
      </c>
      <c r="AD1297" s="17"/>
    </row>
    <row r="1298" spans="2:30" s="22" customFormat="1" ht="15" x14ac:dyDescent="0.25">
      <c r="B1298" s="20">
        <v>45553</v>
      </c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>
        <v>63.7</v>
      </c>
      <c r="V1298" s="17">
        <v>65.8</v>
      </c>
      <c r="W1298" s="17">
        <v>67.900000000000006</v>
      </c>
      <c r="X1298" s="17">
        <v>70.25</v>
      </c>
      <c r="Y1298" s="17">
        <v>73</v>
      </c>
      <c r="Z1298" s="17">
        <v>75.75</v>
      </c>
      <c r="AA1298" s="17">
        <v>78.5</v>
      </c>
      <c r="AB1298" s="17">
        <v>81.3</v>
      </c>
      <c r="AC1298" s="17">
        <v>84.1</v>
      </c>
      <c r="AD1298" s="17"/>
    </row>
    <row r="1299" spans="2:30" s="22" customFormat="1" ht="15" x14ac:dyDescent="0.25">
      <c r="B1299" s="20">
        <v>45554</v>
      </c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>
        <v>62.82</v>
      </c>
      <c r="V1299" s="17">
        <v>64.900000000000006</v>
      </c>
      <c r="W1299" s="17">
        <v>67.010000000000005</v>
      </c>
      <c r="X1299" s="17">
        <v>69.349999999999994</v>
      </c>
      <c r="Y1299" s="17">
        <v>72.099999999999994</v>
      </c>
      <c r="Z1299" s="17">
        <v>74.849999999999994</v>
      </c>
      <c r="AA1299" s="17">
        <v>77.599999999999994</v>
      </c>
      <c r="AB1299" s="17">
        <v>80.349999999999994</v>
      </c>
      <c r="AC1299" s="17">
        <v>83.1</v>
      </c>
      <c r="AD1299" s="17"/>
    </row>
    <row r="1300" spans="2:30" s="22" customFormat="1" ht="15" x14ac:dyDescent="0.25">
      <c r="B1300" s="20">
        <v>45555</v>
      </c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>
        <v>63.39</v>
      </c>
      <c r="V1300" s="17">
        <v>65.489999999999995</v>
      </c>
      <c r="W1300" s="17">
        <v>67.62</v>
      </c>
      <c r="X1300" s="17">
        <v>69.94</v>
      </c>
      <c r="Y1300" s="17">
        <v>72.540000000000006</v>
      </c>
      <c r="Z1300" s="17">
        <v>75.239999999999995</v>
      </c>
      <c r="AA1300" s="17">
        <v>77.94</v>
      </c>
      <c r="AB1300" s="17">
        <v>80.94</v>
      </c>
      <c r="AC1300" s="17">
        <v>83.69</v>
      </c>
      <c r="AD1300" s="17"/>
    </row>
    <row r="1301" spans="2:30" s="22" customFormat="1" ht="15" x14ac:dyDescent="0.25">
      <c r="B1301" s="20">
        <v>45558</v>
      </c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>
        <v>64.099999999999994</v>
      </c>
      <c r="V1301" s="17">
        <v>66.180000000000007</v>
      </c>
      <c r="W1301" s="17">
        <v>68.25</v>
      </c>
      <c r="X1301" s="17">
        <v>70.61</v>
      </c>
      <c r="Y1301" s="17">
        <v>73.209999999999994</v>
      </c>
      <c r="Z1301" s="17">
        <v>75.91</v>
      </c>
      <c r="AA1301" s="17">
        <v>78.61</v>
      </c>
      <c r="AB1301" s="17">
        <v>81.61</v>
      </c>
      <c r="AC1301" s="17">
        <v>84.36</v>
      </c>
      <c r="AD1301" s="17"/>
    </row>
    <row r="1302" spans="2:30" s="22" customFormat="1" ht="15" x14ac:dyDescent="0.25">
      <c r="B1302" s="20">
        <v>45559</v>
      </c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>
        <v>63.87</v>
      </c>
      <c r="V1302" s="17">
        <v>65.92</v>
      </c>
      <c r="W1302" s="17">
        <v>67.930000000000007</v>
      </c>
      <c r="X1302" s="17">
        <v>70.31</v>
      </c>
      <c r="Y1302" s="17">
        <v>72.91</v>
      </c>
      <c r="Z1302" s="17">
        <v>75.61</v>
      </c>
      <c r="AA1302" s="17">
        <v>78.31</v>
      </c>
      <c r="AB1302" s="17">
        <v>81.31</v>
      </c>
      <c r="AC1302" s="17">
        <v>84.06</v>
      </c>
      <c r="AD1302" s="17"/>
    </row>
    <row r="1303" spans="2:30" s="22" customFormat="1" ht="15" x14ac:dyDescent="0.25">
      <c r="B1303" s="20">
        <v>45560</v>
      </c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>
        <v>65.239999999999995</v>
      </c>
      <c r="V1303" s="17">
        <v>67.3</v>
      </c>
      <c r="W1303" s="17">
        <v>69.36</v>
      </c>
      <c r="X1303" s="17">
        <v>71.72</v>
      </c>
      <c r="Y1303" s="17">
        <v>74.319999999999993</v>
      </c>
      <c r="Z1303" s="17">
        <v>77.02</v>
      </c>
      <c r="AA1303" s="17">
        <v>79.72</v>
      </c>
      <c r="AB1303" s="17">
        <v>82.42</v>
      </c>
      <c r="AC1303" s="17">
        <v>85.12</v>
      </c>
      <c r="AD1303" s="17"/>
    </row>
    <row r="1304" spans="2:30" s="22" customFormat="1" ht="15" x14ac:dyDescent="0.25">
      <c r="B1304" s="20">
        <v>45561</v>
      </c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>
        <v>66.52</v>
      </c>
      <c r="V1304" s="17">
        <v>68.599999999999994</v>
      </c>
      <c r="W1304" s="17">
        <v>70.680000000000007</v>
      </c>
      <c r="X1304" s="17">
        <v>73.040000000000006</v>
      </c>
      <c r="Y1304" s="17">
        <v>75.64</v>
      </c>
      <c r="Z1304" s="17">
        <v>78.34</v>
      </c>
      <c r="AA1304" s="17">
        <v>81.040000000000006</v>
      </c>
      <c r="AB1304" s="17">
        <v>83.74</v>
      </c>
      <c r="AC1304" s="17">
        <v>86.44</v>
      </c>
      <c r="AD1304" s="17"/>
    </row>
    <row r="1305" spans="2:30" s="22" customFormat="1" ht="15" x14ac:dyDescent="0.25">
      <c r="B1305" s="20">
        <v>45562</v>
      </c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>
        <v>66.33</v>
      </c>
      <c r="V1305" s="17">
        <v>68.39</v>
      </c>
      <c r="W1305" s="17">
        <v>70.459999999999994</v>
      </c>
      <c r="X1305" s="17">
        <v>72.819999999999993</v>
      </c>
      <c r="Y1305" s="17">
        <v>75.42</v>
      </c>
      <c r="Z1305" s="17">
        <v>78.12</v>
      </c>
      <c r="AA1305" s="17">
        <v>80.819999999999993</v>
      </c>
      <c r="AB1305" s="17">
        <v>83.52</v>
      </c>
      <c r="AC1305" s="17">
        <v>86.22</v>
      </c>
      <c r="AD1305" s="17"/>
    </row>
    <row r="1306" spans="2:30" s="22" customFormat="1" ht="15" x14ac:dyDescent="0.25">
      <c r="B1306" s="20">
        <v>45565</v>
      </c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>
        <v>65.56</v>
      </c>
      <c r="V1306" s="17">
        <v>67.599999999999994</v>
      </c>
      <c r="W1306" s="17">
        <v>69.64</v>
      </c>
      <c r="X1306" s="17">
        <v>72.02</v>
      </c>
      <c r="Y1306" s="17">
        <v>74.66</v>
      </c>
      <c r="Z1306" s="17">
        <v>77.36</v>
      </c>
      <c r="AA1306" s="17">
        <v>80.06</v>
      </c>
      <c r="AB1306" s="17">
        <v>82.76</v>
      </c>
      <c r="AC1306" s="17">
        <v>85.46</v>
      </c>
      <c r="AD1306" s="17"/>
    </row>
    <row r="1307" spans="2:30" s="22" customFormat="1" ht="15" x14ac:dyDescent="0.25">
      <c r="B1307" s="20">
        <v>45566</v>
      </c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>
        <v>63.61</v>
      </c>
      <c r="V1307" s="17">
        <v>65.569999999999993</v>
      </c>
      <c r="W1307" s="17">
        <v>67.510000000000005</v>
      </c>
      <c r="X1307" s="17">
        <v>69.63</v>
      </c>
      <c r="Y1307" s="17">
        <v>72.33</v>
      </c>
      <c r="Z1307" s="17">
        <v>75.03</v>
      </c>
      <c r="AA1307" s="17">
        <v>77.73</v>
      </c>
      <c r="AB1307" s="17">
        <v>80.430000000000007</v>
      </c>
      <c r="AC1307" s="17">
        <v>83.13</v>
      </c>
      <c r="AD1307" s="17"/>
    </row>
    <row r="1308" spans="2:30" s="22" customFormat="1" ht="15" x14ac:dyDescent="0.25">
      <c r="B1308" s="20">
        <v>45567</v>
      </c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>
        <v>62.6</v>
      </c>
      <c r="V1308" s="17">
        <v>64.540000000000006</v>
      </c>
      <c r="W1308" s="17">
        <v>66.45</v>
      </c>
      <c r="X1308" s="17">
        <v>68.61</v>
      </c>
      <c r="Y1308" s="17">
        <v>71.31</v>
      </c>
      <c r="Z1308" s="17">
        <v>74.010000000000005</v>
      </c>
      <c r="AA1308" s="17">
        <v>76.709999999999994</v>
      </c>
      <c r="AB1308" s="17">
        <v>79.41</v>
      </c>
      <c r="AC1308" s="17">
        <v>82.11</v>
      </c>
      <c r="AD1308" s="17"/>
    </row>
    <row r="1309" spans="2:30" s="22" customFormat="1" ht="15" x14ac:dyDescent="0.25">
      <c r="B1309" s="20">
        <v>45568</v>
      </c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>
        <v>62.76</v>
      </c>
      <c r="V1309" s="17">
        <v>64.709999999999994</v>
      </c>
      <c r="W1309" s="17">
        <v>66.650000000000006</v>
      </c>
      <c r="X1309" s="17">
        <v>68.92</v>
      </c>
      <c r="Y1309" s="17">
        <v>71.62</v>
      </c>
      <c r="Z1309" s="17">
        <v>74.319999999999993</v>
      </c>
      <c r="AA1309" s="17">
        <v>77.02</v>
      </c>
      <c r="AB1309" s="17">
        <v>79.72</v>
      </c>
      <c r="AC1309" s="17">
        <v>82.42</v>
      </c>
      <c r="AD1309" s="17"/>
    </row>
    <row r="1310" spans="2:30" s="22" customFormat="1" ht="15" x14ac:dyDescent="0.25">
      <c r="B1310" s="20">
        <v>45569</v>
      </c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>
        <v>62.05</v>
      </c>
      <c r="V1310" s="17">
        <v>64.02</v>
      </c>
      <c r="W1310" s="17">
        <v>66.010000000000005</v>
      </c>
      <c r="X1310" s="17">
        <v>68.3</v>
      </c>
      <c r="Y1310" s="17">
        <v>71</v>
      </c>
      <c r="Z1310" s="17">
        <v>73.7</v>
      </c>
      <c r="AA1310" s="17">
        <v>76.400000000000006</v>
      </c>
      <c r="AB1310" s="17">
        <v>79.099999999999994</v>
      </c>
      <c r="AC1310" s="17">
        <v>81.8</v>
      </c>
      <c r="AD1310" s="17"/>
    </row>
    <row r="1311" spans="2:30" s="22" customFormat="1" ht="15" x14ac:dyDescent="0.25">
      <c r="B1311" s="20">
        <v>45572</v>
      </c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>
        <v>61.76</v>
      </c>
      <c r="V1311" s="17">
        <v>63.78</v>
      </c>
      <c r="W1311" s="17">
        <v>65.819999999999993</v>
      </c>
      <c r="X1311" s="17">
        <v>68.099999999999994</v>
      </c>
      <c r="Y1311" s="17">
        <v>70.8</v>
      </c>
      <c r="Z1311" s="17">
        <v>73.5</v>
      </c>
      <c r="AA1311" s="17">
        <v>76.2</v>
      </c>
      <c r="AB1311" s="17">
        <v>78.900000000000006</v>
      </c>
      <c r="AC1311" s="17">
        <v>81.599999999999994</v>
      </c>
      <c r="AD1311" s="17"/>
    </row>
    <row r="1312" spans="2:30" s="22" customFormat="1" ht="15" x14ac:dyDescent="0.25">
      <c r="B1312" s="20">
        <v>45573</v>
      </c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>
        <v>60.29</v>
      </c>
      <c r="V1312" s="17">
        <v>62.31</v>
      </c>
      <c r="W1312" s="17">
        <v>64.34</v>
      </c>
      <c r="X1312" s="17">
        <v>66.7</v>
      </c>
      <c r="Y1312" s="17">
        <v>69.400000000000006</v>
      </c>
      <c r="Z1312" s="17">
        <v>72.099999999999994</v>
      </c>
      <c r="AA1312" s="17">
        <v>74.8</v>
      </c>
      <c r="AB1312" s="17">
        <v>77.5</v>
      </c>
      <c r="AC1312" s="17">
        <v>80.2</v>
      </c>
      <c r="AD1312" s="17"/>
    </row>
    <row r="1313" spans="2:30" s="22" customFormat="1" ht="15" x14ac:dyDescent="0.25">
      <c r="B1313" s="20">
        <v>45574</v>
      </c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>
        <v>62.01</v>
      </c>
      <c r="V1313" s="17">
        <v>64.069999999999993</v>
      </c>
      <c r="W1313" s="17">
        <v>66.13</v>
      </c>
      <c r="X1313" s="17">
        <v>68.5</v>
      </c>
      <c r="Y1313" s="17">
        <v>71.2</v>
      </c>
      <c r="Z1313" s="17">
        <v>73.900000000000006</v>
      </c>
      <c r="AA1313" s="17">
        <v>76.599999999999994</v>
      </c>
      <c r="AB1313" s="17">
        <v>79.3</v>
      </c>
      <c r="AC1313" s="17">
        <v>82</v>
      </c>
      <c r="AD1313" s="17"/>
    </row>
    <row r="1314" spans="2:30" s="22" customFormat="1" ht="15" x14ac:dyDescent="0.25">
      <c r="B1314" s="20">
        <v>45575</v>
      </c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>
        <v>65</v>
      </c>
      <c r="V1314" s="17">
        <v>67.12</v>
      </c>
      <c r="W1314" s="17">
        <v>69.28</v>
      </c>
      <c r="X1314" s="17">
        <v>71.72</v>
      </c>
      <c r="Y1314" s="17">
        <v>74.42</v>
      </c>
      <c r="Z1314" s="17">
        <v>77.12</v>
      </c>
      <c r="AA1314" s="17">
        <v>79.819999999999993</v>
      </c>
      <c r="AB1314" s="17">
        <v>82.52</v>
      </c>
      <c r="AC1314" s="17">
        <v>85.22</v>
      </c>
      <c r="AD1314" s="17"/>
    </row>
    <row r="1315" spans="2:30" s="22" customFormat="1" ht="15" x14ac:dyDescent="0.25">
      <c r="B1315" s="20">
        <v>45576</v>
      </c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>
        <v>64.62</v>
      </c>
      <c r="V1315" s="17">
        <v>66.73</v>
      </c>
      <c r="W1315" s="17">
        <v>68</v>
      </c>
      <c r="X1315" s="17">
        <v>71.239999999999995</v>
      </c>
      <c r="Y1315" s="17">
        <v>73.989999999999995</v>
      </c>
      <c r="Z1315" s="17">
        <v>76.739999999999995</v>
      </c>
      <c r="AA1315" s="17">
        <v>79.489999999999995</v>
      </c>
      <c r="AB1315" s="17">
        <v>82.24</v>
      </c>
      <c r="AC1315" s="17">
        <v>84.99</v>
      </c>
      <c r="AD1315" s="17"/>
    </row>
    <row r="1316" spans="2:30" s="22" customFormat="1" ht="15" x14ac:dyDescent="0.25">
      <c r="B1316" s="20">
        <v>45579</v>
      </c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>
        <v>65.97</v>
      </c>
      <c r="V1316" s="17">
        <v>68.12</v>
      </c>
      <c r="W1316" s="17">
        <v>70.3</v>
      </c>
      <c r="X1316" s="17">
        <v>72.709999999999994</v>
      </c>
      <c r="Y1316" s="17">
        <v>75.459999999999994</v>
      </c>
      <c r="Z1316" s="17">
        <v>78.209999999999994</v>
      </c>
      <c r="AA1316" s="17">
        <v>80.959999999999994</v>
      </c>
      <c r="AB1316" s="17">
        <v>83.71</v>
      </c>
      <c r="AC1316" s="17">
        <v>86.46</v>
      </c>
      <c r="AD1316" s="17"/>
    </row>
    <row r="1317" spans="2:30" s="22" customFormat="1" ht="15" x14ac:dyDescent="0.25">
      <c r="B1317" s="20">
        <v>45580</v>
      </c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>
        <v>65.09</v>
      </c>
      <c r="V1317" s="17">
        <v>67.2</v>
      </c>
      <c r="W1317" s="17">
        <v>69.31</v>
      </c>
      <c r="X1317" s="17">
        <v>71.72</v>
      </c>
      <c r="Y1317" s="17">
        <v>74.47</v>
      </c>
      <c r="Z1317" s="17">
        <v>77.22</v>
      </c>
      <c r="AA1317" s="17">
        <v>79.97</v>
      </c>
      <c r="AB1317" s="17">
        <v>82.72</v>
      </c>
      <c r="AC1317" s="17">
        <v>85.47</v>
      </c>
      <c r="AD1317" s="17"/>
    </row>
    <row r="1318" spans="2:30" s="22" customFormat="1" ht="15" x14ac:dyDescent="0.25">
      <c r="B1318" s="20">
        <v>45581</v>
      </c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>
        <v>63.03</v>
      </c>
      <c r="V1318" s="17">
        <v>65.06</v>
      </c>
      <c r="W1318" s="17">
        <v>67.08</v>
      </c>
      <c r="X1318" s="17">
        <v>69.36</v>
      </c>
      <c r="Y1318" s="17">
        <v>72.11</v>
      </c>
      <c r="Z1318" s="17">
        <v>74.86</v>
      </c>
      <c r="AA1318" s="17">
        <v>77.61</v>
      </c>
      <c r="AB1318" s="17">
        <v>80.36</v>
      </c>
      <c r="AC1318" s="17">
        <v>83.11</v>
      </c>
      <c r="AD1318" s="17"/>
    </row>
    <row r="1319" spans="2:30" s="22" customFormat="1" ht="15" x14ac:dyDescent="0.25">
      <c r="B1319" s="20">
        <v>45582</v>
      </c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>
        <v>62.98</v>
      </c>
      <c r="V1319" s="17">
        <v>64.98</v>
      </c>
      <c r="W1319" s="17">
        <v>66.98</v>
      </c>
      <c r="X1319" s="17">
        <v>69.260000000000005</v>
      </c>
      <c r="Y1319" s="17">
        <v>72.010000000000005</v>
      </c>
      <c r="Z1319" s="17">
        <v>74.760000000000005</v>
      </c>
      <c r="AA1319" s="17">
        <v>77.510000000000005</v>
      </c>
      <c r="AB1319" s="17">
        <v>80.260000000000005</v>
      </c>
      <c r="AC1319" s="17">
        <v>83.01</v>
      </c>
      <c r="AD1319" s="17"/>
    </row>
    <row r="1320" spans="2:30" s="22" customFormat="1" ht="15" x14ac:dyDescent="0.25">
      <c r="B1320" s="20">
        <v>45583</v>
      </c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>
        <v>62.28</v>
      </c>
      <c r="V1320" s="17">
        <v>64.23</v>
      </c>
      <c r="W1320" s="17">
        <v>66.2</v>
      </c>
      <c r="X1320" s="17">
        <v>68.47</v>
      </c>
      <c r="Y1320" s="17">
        <v>71.22</v>
      </c>
      <c r="Z1320" s="17">
        <v>73.97</v>
      </c>
      <c r="AA1320" s="17">
        <v>76.72</v>
      </c>
      <c r="AB1320" s="17">
        <v>79.47</v>
      </c>
      <c r="AC1320" s="17">
        <v>82.22</v>
      </c>
      <c r="AD1320" s="17"/>
    </row>
    <row r="1321" spans="2:30" s="22" customFormat="1" ht="15" x14ac:dyDescent="0.25">
      <c r="B1321" s="20">
        <v>45586</v>
      </c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>
        <v>61.76</v>
      </c>
      <c r="V1321" s="17">
        <v>63.7</v>
      </c>
      <c r="W1321" s="17">
        <v>65.69</v>
      </c>
      <c r="X1321" s="17">
        <v>67.930000000000007</v>
      </c>
      <c r="Y1321" s="17">
        <v>70.680000000000007</v>
      </c>
      <c r="Z1321" s="17">
        <v>73.430000000000007</v>
      </c>
      <c r="AA1321" s="17">
        <v>76.180000000000007</v>
      </c>
      <c r="AB1321" s="17">
        <v>78.930000000000007</v>
      </c>
      <c r="AC1321" s="17">
        <v>81.680000000000007</v>
      </c>
      <c r="AD1321" s="17"/>
    </row>
    <row r="1322" spans="2:30" s="22" customFormat="1" ht="15" x14ac:dyDescent="0.25">
      <c r="B1322" s="20">
        <v>45587</v>
      </c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>
        <v>62.25</v>
      </c>
      <c r="V1322" s="17">
        <v>64.19</v>
      </c>
      <c r="W1322" s="17">
        <v>66.180000000000007</v>
      </c>
      <c r="X1322" s="17">
        <v>68.45</v>
      </c>
      <c r="Y1322" s="17">
        <v>71.2</v>
      </c>
      <c r="Z1322" s="17">
        <v>73.95</v>
      </c>
      <c r="AA1322" s="17">
        <v>76.7</v>
      </c>
      <c r="AB1322" s="17">
        <v>79.45</v>
      </c>
      <c r="AC1322" s="17">
        <v>82.2</v>
      </c>
      <c r="AD1322" s="17"/>
    </row>
    <row r="1323" spans="2:30" s="22" customFormat="1" ht="15" x14ac:dyDescent="0.25">
      <c r="B1323" s="20">
        <v>45588</v>
      </c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>
        <v>64.89</v>
      </c>
      <c r="V1323" s="17">
        <v>66.819999999999993</v>
      </c>
      <c r="W1323" s="17">
        <v>68.83</v>
      </c>
      <c r="X1323" s="17">
        <v>71.11</v>
      </c>
      <c r="Y1323" s="17">
        <v>73.86</v>
      </c>
      <c r="Z1323" s="17">
        <v>76.61</v>
      </c>
      <c r="AA1323" s="17">
        <v>79.36</v>
      </c>
      <c r="AB1323" s="17">
        <v>82.11</v>
      </c>
      <c r="AC1323" s="17">
        <v>84.86</v>
      </c>
      <c r="AD1323" s="17"/>
    </row>
    <row r="1324" spans="2:30" s="22" customFormat="1" ht="15" x14ac:dyDescent="0.25">
      <c r="B1324" s="20">
        <v>45589</v>
      </c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>
        <v>66.63</v>
      </c>
      <c r="V1324" s="17">
        <v>68.61</v>
      </c>
      <c r="W1324" s="17">
        <v>70.650000000000006</v>
      </c>
      <c r="X1324" s="17">
        <v>72.930000000000007</v>
      </c>
      <c r="Y1324" s="17">
        <v>75.680000000000007</v>
      </c>
      <c r="Z1324" s="17">
        <v>78.430000000000007</v>
      </c>
      <c r="AA1324" s="17">
        <v>81.180000000000007</v>
      </c>
      <c r="AB1324" s="17">
        <v>83.93</v>
      </c>
      <c r="AC1324" s="17">
        <v>86.68</v>
      </c>
      <c r="AD1324" s="17"/>
    </row>
    <row r="1325" spans="2:30" s="22" customFormat="1" ht="15" x14ac:dyDescent="0.25">
      <c r="B1325" s="20">
        <v>45590</v>
      </c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>
        <v>66.97</v>
      </c>
      <c r="V1325" s="17">
        <v>69</v>
      </c>
      <c r="W1325" s="17">
        <v>71.09</v>
      </c>
      <c r="X1325" s="17">
        <v>73.430000000000007</v>
      </c>
      <c r="Y1325" s="17">
        <v>76.180000000000007</v>
      </c>
      <c r="Z1325" s="17">
        <v>78.930000000000007</v>
      </c>
      <c r="AA1325" s="17">
        <v>81.680000000000007</v>
      </c>
      <c r="AB1325" s="17">
        <v>84.39</v>
      </c>
      <c r="AC1325" s="17">
        <v>87.14</v>
      </c>
      <c r="AD1325" s="17"/>
    </row>
    <row r="1326" spans="2:30" s="22" customFormat="1" ht="15" x14ac:dyDescent="0.25">
      <c r="B1326" s="20">
        <v>45593</v>
      </c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>
        <v>66.400000000000006</v>
      </c>
      <c r="V1326" s="17">
        <v>68.39</v>
      </c>
      <c r="W1326" s="17">
        <v>70.47</v>
      </c>
      <c r="X1326" s="17">
        <v>72.83</v>
      </c>
      <c r="Y1326" s="17">
        <v>75.58</v>
      </c>
      <c r="Z1326" s="17">
        <v>78.33</v>
      </c>
      <c r="AA1326" s="17">
        <v>81.08</v>
      </c>
      <c r="AB1326" s="17">
        <v>83.83</v>
      </c>
      <c r="AC1326" s="17">
        <v>86.58</v>
      </c>
      <c r="AD1326" s="17"/>
    </row>
    <row r="1327" spans="2:30" s="22" customFormat="1" ht="15" x14ac:dyDescent="0.25">
      <c r="B1327" s="20">
        <v>45594</v>
      </c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>
        <v>67.28</v>
      </c>
      <c r="V1327" s="17">
        <v>69.27</v>
      </c>
      <c r="W1327" s="17">
        <v>71.38</v>
      </c>
      <c r="X1327" s="17">
        <v>73.790000000000006</v>
      </c>
      <c r="Y1327" s="17">
        <v>76.540000000000006</v>
      </c>
      <c r="Z1327" s="17">
        <v>79.290000000000006</v>
      </c>
      <c r="AA1327" s="17">
        <v>82.04</v>
      </c>
      <c r="AB1327" s="17">
        <v>84.79</v>
      </c>
      <c r="AC1327" s="17">
        <v>87.54</v>
      </c>
      <c r="AD1327" s="17"/>
    </row>
    <row r="1328" spans="2:30" s="22" customFormat="1" ht="15" x14ac:dyDescent="0.25">
      <c r="B1328" s="20">
        <v>45595</v>
      </c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>
        <v>65.47</v>
      </c>
      <c r="V1328" s="17">
        <v>67.459999999999994</v>
      </c>
      <c r="W1328" s="17">
        <v>69.53</v>
      </c>
      <c r="X1328" s="17">
        <v>71.94</v>
      </c>
      <c r="Y1328" s="17">
        <v>74.69</v>
      </c>
      <c r="Z1328" s="17">
        <v>77.44</v>
      </c>
      <c r="AA1328" s="17">
        <v>80.19</v>
      </c>
      <c r="AB1328" s="17">
        <v>82.94</v>
      </c>
      <c r="AC1328" s="17">
        <v>85.69</v>
      </c>
      <c r="AD1328" s="17"/>
    </row>
    <row r="1329" spans="2:30" s="22" customFormat="1" ht="15" x14ac:dyDescent="0.25">
      <c r="B1329" s="20">
        <v>45596</v>
      </c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>
        <v>64.58</v>
      </c>
      <c r="V1329" s="17">
        <v>66.63</v>
      </c>
      <c r="W1329" s="17">
        <v>68.78</v>
      </c>
      <c r="X1329" s="17">
        <v>71.25</v>
      </c>
      <c r="Y1329" s="17">
        <v>74</v>
      </c>
      <c r="Z1329" s="17">
        <v>76.75</v>
      </c>
      <c r="AA1329" s="17">
        <v>79.5</v>
      </c>
      <c r="AB1329" s="17">
        <v>82.22</v>
      </c>
      <c r="AC1329" s="17">
        <v>84.97</v>
      </c>
      <c r="AD1329" s="17"/>
    </row>
    <row r="1330" spans="2:30" s="22" customFormat="1" ht="15" x14ac:dyDescent="0.25">
      <c r="B1330" s="20">
        <v>45597</v>
      </c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>
        <v>63.87</v>
      </c>
      <c r="V1330" s="17">
        <v>65.91</v>
      </c>
      <c r="W1330" s="17">
        <v>68.010000000000005</v>
      </c>
      <c r="X1330" s="17">
        <v>70.459999999999994</v>
      </c>
      <c r="Y1330" s="17">
        <v>73.209999999999994</v>
      </c>
      <c r="Z1330" s="17">
        <v>75.959999999999994</v>
      </c>
      <c r="AA1330" s="17">
        <v>78.709999999999994</v>
      </c>
      <c r="AB1330" s="17">
        <v>81.459999999999994</v>
      </c>
      <c r="AC1330" s="17">
        <v>84.21</v>
      </c>
      <c r="AD1330" s="17"/>
    </row>
    <row r="1331" spans="2:30" s="22" customFormat="1" ht="15" x14ac:dyDescent="0.25">
      <c r="B1331" s="20">
        <v>45600</v>
      </c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>
        <v>65.22</v>
      </c>
      <c r="V1331" s="17">
        <v>67.290000000000006</v>
      </c>
      <c r="W1331" s="17">
        <v>69.45</v>
      </c>
      <c r="X1331" s="17">
        <v>71.91</v>
      </c>
      <c r="Y1331" s="17">
        <v>74.66</v>
      </c>
      <c r="Z1331" s="17">
        <v>77.41</v>
      </c>
      <c r="AA1331" s="17">
        <v>80.16</v>
      </c>
      <c r="AB1331" s="17">
        <v>82.91</v>
      </c>
      <c r="AC1331" s="17">
        <v>85.66</v>
      </c>
      <c r="AD1331" s="17"/>
    </row>
    <row r="1332" spans="2:30" s="22" customFormat="1" ht="15" x14ac:dyDescent="0.25">
      <c r="B1332" s="20">
        <v>45601</v>
      </c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>
        <v>64.3</v>
      </c>
      <c r="V1332" s="17">
        <v>66.36</v>
      </c>
      <c r="W1332" s="17">
        <v>68.52</v>
      </c>
      <c r="X1332" s="17">
        <v>70.959999999999994</v>
      </c>
      <c r="Y1332" s="17">
        <v>73.66</v>
      </c>
      <c r="Z1332" s="17">
        <v>76.41</v>
      </c>
      <c r="AA1332" s="17">
        <v>79.16</v>
      </c>
      <c r="AB1332" s="17">
        <v>81.91</v>
      </c>
      <c r="AC1332" s="17">
        <v>84.66</v>
      </c>
      <c r="AD1332" s="17"/>
    </row>
    <row r="1333" spans="2:30" s="22" customFormat="1" ht="15" x14ac:dyDescent="0.25">
      <c r="B1333" s="20">
        <v>45602</v>
      </c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>
        <v>63.76</v>
      </c>
      <c r="V1333" s="17">
        <v>65.73</v>
      </c>
      <c r="W1333" s="17">
        <v>67.819999999999993</v>
      </c>
      <c r="X1333" s="17">
        <v>70.22</v>
      </c>
      <c r="Y1333" s="17">
        <v>72.97</v>
      </c>
      <c r="Z1333" s="17">
        <v>75.72</v>
      </c>
      <c r="AA1333" s="17">
        <v>78.47</v>
      </c>
      <c r="AB1333" s="17">
        <v>81.22</v>
      </c>
      <c r="AC1333" s="17">
        <v>83.97</v>
      </c>
      <c r="AD1333" s="17"/>
    </row>
    <row r="1334" spans="2:30" s="22" customFormat="1" ht="15" x14ac:dyDescent="0.25">
      <c r="B1334" s="20">
        <v>45603</v>
      </c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>
        <v>66.040000000000006</v>
      </c>
      <c r="V1334" s="17">
        <v>68.06</v>
      </c>
      <c r="W1334" s="17">
        <v>70.150000000000006</v>
      </c>
      <c r="X1334" s="17">
        <v>72.56</v>
      </c>
      <c r="Y1334" s="17">
        <v>75.31</v>
      </c>
      <c r="Z1334" s="17">
        <v>78.06</v>
      </c>
      <c r="AA1334" s="17">
        <v>80.81</v>
      </c>
      <c r="AB1334" s="17">
        <v>83.56</v>
      </c>
      <c r="AC1334" s="17">
        <v>86.31</v>
      </c>
      <c r="AD1334" s="17"/>
    </row>
    <row r="1335" spans="2:30" s="22" customFormat="1" ht="15" x14ac:dyDescent="0.25">
      <c r="B1335" s="20">
        <v>45604</v>
      </c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>
        <v>68.02</v>
      </c>
      <c r="V1335" s="17">
        <v>70.11</v>
      </c>
      <c r="W1335" s="17">
        <v>72.22</v>
      </c>
      <c r="X1335" s="17">
        <v>74.64</v>
      </c>
      <c r="Y1335" s="17">
        <v>77.39</v>
      </c>
      <c r="Z1335" s="17">
        <v>80.14</v>
      </c>
      <c r="AA1335" s="17">
        <v>82.89</v>
      </c>
      <c r="AB1335" s="17">
        <v>85.64</v>
      </c>
      <c r="AC1335" s="17">
        <v>88.39</v>
      </c>
      <c r="AD1335" s="17"/>
    </row>
    <row r="1336" spans="2:30" s="22" customFormat="1" ht="15" x14ac:dyDescent="0.25">
      <c r="B1336" s="20">
        <v>45607</v>
      </c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>
        <v>67.569999999999993</v>
      </c>
      <c r="V1336" s="17">
        <v>69.64</v>
      </c>
      <c r="W1336" s="17">
        <v>71.73</v>
      </c>
      <c r="X1336" s="17">
        <v>74.11</v>
      </c>
      <c r="Y1336" s="17">
        <v>76.86</v>
      </c>
      <c r="Z1336" s="17">
        <v>79.66</v>
      </c>
      <c r="AA1336" s="17">
        <v>82.41</v>
      </c>
      <c r="AB1336" s="17">
        <v>85.16</v>
      </c>
      <c r="AC1336" s="17">
        <v>87.91</v>
      </c>
      <c r="AD1336" s="17"/>
    </row>
    <row r="1337" spans="2:30" s="22" customFormat="1" ht="15" x14ac:dyDescent="0.25">
      <c r="B1337" s="20">
        <v>45608</v>
      </c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>
        <v>67.53</v>
      </c>
      <c r="V1337" s="17">
        <v>69.56</v>
      </c>
      <c r="W1337" s="17">
        <v>71.63</v>
      </c>
      <c r="X1337" s="17">
        <v>73.959999999999994</v>
      </c>
      <c r="Y1337" s="17">
        <v>76.709999999999994</v>
      </c>
      <c r="Z1337" s="17">
        <v>79.510000000000005</v>
      </c>
      <c r="AA1337" s="17">
        <v>82.26</v>
      </c>
      <c r="AB1337" s="17">
        <v>85.01</v>
      </c>
      <c r="AC1337" s="17">
        <v>87.76</v>
      </c>
      <c r="AD1337" s="17"/>
    </row>
    <row r="1338" spans="2:30" s="22" customFormat="1" ht="15" x14ac:dyDescent="0.25">
      <c r="B1338" s="20">
        <v>45609</v>
      </c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>
        <v>66.31</v>
      </c>
      <c r="V1338" s="17">
        <v>68.33</v>
      </c>
      <c r="W1338" s="17">
        <v>70.41</v>
      </c>
      <c r="X1338" s="17">
        <v>72.739999999999995</v>
      </c>
      <c r="Y1338" s="17">
        <v>75.489999999999995</v>
      </c>
      <c r="Z1338" s="17">
        <v>78.3</v>
      </c>
      <c r="AA1338" s="17">
        <v>81.05</v>
      </c>
      <c r="AB1338" s="17">
        <v>83.8</v>
      </c>
      <c r="AC1338" s="17">
        <v>86.55</v>
      </c>
      <c r="AD1338" s="17"/>
    </row>
    <row r="1339" spans="2:30" s="22" customFormat="1" ht="15" x14ac:dyDescent="0.25">
      <c r="B1339" s="20">
        <v>45610</v>
      </c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>
        <v>68.27</v>
      </c>
      <c r="V1339" s="17">
        <v>70.31</v>
      </c>
      <c r="W1339" s="17">
        <v>72.41</v>
      </c>
      <c r="X1339" s="17">
        <v>74.739999999999995</v>
      </c>
      <c r="Y1339" s="17">
        <v>77.489999999999995</v>
      </c>
      <c r="Z1339" s="17">
        <v>80.3</v>
      </c>
      <c r="AA1339" s="17">
        <v>83.05</v>
      </c>
      <c r="AB1339" s="17">
        <v>85.8</v>
      </c>
      <c r="AC1339" s="17">
        <v>88.55</v>
      </c>
      <c r="AD1339" s="17"/>
    </row>
    <row r="1340" spans="2:30" s="22" customFormat="1" ht="15" x14ac:dyDescent="0.25">
      <c r="B1340" s="20">
        <v>45611</v>
      </c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>
        <v>68.010000000000005</v>
      </c>
      <c r="V1340" s="17">
        <v>70.08</v>
      </c>
      <c r="W1340" s="17">
        <v>72.19</v>
      </c>
      <c r="X1340" s="17">
        <v>74.56</v>
      </c>
      <c r="Y1340" s="17">
        <v>77.31</v>
      </c>
      <c r="Z1340" s="17">
        <v>80.11</v>
      </c>
      <c r="AA1340" s="17">
        <v>82.86</v>
      </c>
      <c r="AB1340" s="17">
        <v>85.61</v>
      </c>
      <c r="AC1340" s="17">
        <v>88.36</v>
      </c>
      <c r="AD1340" s="17"/>
    </row>
    <row r="1341" spans="2:30" s="22" customFormat="1" ht="15" x14ac:dyDescent="0.25">
      <c r="B1341" s="20">
        <v>45614</v>
      </c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>
        <v>69.510000000000005</v>
      </c>
      <c r="V1341" s="17">
        <v>71.680000000000007</v>
      </c>
      <c r="W1341" s="17">
        <v>73.83</v>
      </c>
      <c r="X1341" s="17">
        <v>76.28</v>
      </c>
      <c r="Y1341" s="17">
        <v>79.03</v>
      </c>
      <c r="Z1341" s="17">
        <v>81.83</v>
      </c>
      <c r="AA1341" s="17">
        <v>84.58</v>
      </c>
      <c r="AB1341" s="17">
        <v>87.33</v>
      </c>
      <c r="AC1341" s="17">
        <v>90.08</v>
      </c>
      <c r="AD1341" s="17"/>
    </row>
    <row r="1342" spans="2:30" s="22" customFormat="1" ht="15" x14ac:dyDescent="0.25">
      <c r="B1342" s="20">
        <v>45615</v>
      </c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>
        <v>68.13</v>
      </c>
      <c r="V1342" s="17">
        <v>70.260000000000005</v>
      </c>
      <c r="W1342" s="17">
        <v>72.39</v>
      </c>
      <c r="X1342" s="17">
        <v>74.849999999999994</v>
      </c>
      <c r="Y1342" s="17">
        <v>77.599999999999994</v>
      </c>
      <c r="Z1342" s="17">
        <v>80.400000000000006</v>
      </c>
      <c r="AA1342" s="17">
        <v>83.15</v>
      </c>
      <c r="AB1342" s="17">
        <v>85.9</v>
      </c>
      <c r="AC1342" s="17">
        <v>88.65</v>
      </c>
      <c r="AD1342" s="17"/>
    </row>
    <row r="1343" spans="2:30" s="22" customFormat="1" ht="15" x14ac:dyDescent="0.25">
      <c r="B1343" s="20">
        <v>45616</v>
      </c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>
        <v>68.38</v>
      </c>
      <c r="V1343" s="17">
        <v>70.53</v>
      </c>
      <c r="W1343" s="17">
        <v>72.67</v>
      </c>
      <c r="X1343" s="17">
        <v>75.13</v>
      </c>
      <c r="Y1343" s="17">
        <v>77.88</v>
      </c>
      <c r="Z1343" s="17">
        <v>80.680000000000007</v>
      </c>
      <c r="AA1343" s="17">
        <v>83.43</v>
      </c>
      <c r="AB1343" s="17">
        <v>86.18</v>
      </c>
      <c r="AC1343" s="17">
        <v>88.93</v>
      </c>
      <c r="AD1343" s="17"/>
    </row>
    <row r="1344" spans="2:30" s="22" customFormat="1" ht="15" x14ac:dyDescent="0.25">
      <c r="B1344" s="20">
        <v>45617</v>
      </c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>
        <v>69.989999999999995</v>
      </c>
      <c r="V1344" s="17">
        <v>72.180000000000007</v>
      </c>
      <c r="W1344" s="17">
        <v>74.34</v>
      </c>
      <c r="X1344" s="17">
        <v>76.8</v>
      </c>
      <c r="Y1344" s="17">
        <v>79.55</v>
      </c>
      <c r="Z1344" s="17">
        <v>82.35</v>
      </c>
      <c r="AA1344" s="17">
        <v>85.1</v>
      </c>
      <c r="AB1344" s="17">
        <v>87.85</v>
      </c>
      <c r="AC1344" s="17">
        <v>90.6</v>
      </c>
      <c r="AD1344" s="17"/>
    </row>
    <row r="1345" spans="2:30" s="22" customFormat="1" ht="15" x14ac:dyDescent="0.25">
      <c r="B1345" s="20">
        <v>45618</v>
      </c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>
        <v>69.27</v>
      </c>
      <c r="V1345" s="17">
        <v>71.400000000000006</v>
      </c>
      <c r="W1345" s="17">
        <v>73.52</v>
      </c>
      <c r="X1345" s="17">
        <v>75.98</v>
      </c>
      <c r="Y1345" s="17">
        <v>78.73</v>
      </c>
      <c r="Z1345" s="17">
        <v>81.53</v>
      </c>
      <c r="AA1345" s="17">
        <v>84.28</v>
      </c>
      <c r="AB1345" s="17">
        <v>87.03</v>
      </c>
      <c r="AC1345" s="17">
        <v>89.78</v>
      </c>
      <c r="AD1345" s="17"/>
    </row>
    <row r="1346" spans="2:30" s="22" customFormat="1" ht="15" x14ac:dyDescent="0.25">
      <c r="B1346" s="20">
        <v>45621</v>
      </c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>
        <v>69.86</v>
      </c>
      <c r="V1346" s="17">
        <v>71.989999999999995</v>
      </c>
      <c r="W1346" s="17">
        <v>74.12</v>
      </c>
      <c r="X1346" s="17">
        <v>76.55</v>
      </c>
      <c r="Y1346" s="17">
        <v>79.3</v>
      </c>
      <c r="Z1346" s="17">
        <v>82.1</v>
      </c>
      <c r="AA1346" s="17">
        <v>84.85</v>
      </c>
      <c r="AB1346" s="17">
        <v>87.6</v>
      </c>
      <c r="AC1346" s="17">
        <v>90.35</v>
      </c>
      <c r="AD1346" s="17"/>
    </row>
    <row r="1347" spans="2:30" s="22" customFormat="1" ht="15" x14ac:dyDescent="0.25">
      <c r="B1347" s="20">
        <v>45622</v>
      </c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>
        <v>69.23</v>
      </c>
      <c r="V1347" s="17">
        <v>71.349999999999994</v>
      </c>
      <c r="W1347" s="17">
        <v>73.47</v>
      </c>
      <c r="X1347" s="17">
        <v>75.86</v>
      </c>
      <c r="Y1347" s="17">
        <v>78.61</v>
      </c>
      <c r="Z1347" s="17">
        <v>81.41</v>
      </c>
      <c r="AA1347" s="17">
        <v>84.16</v>
      </c>
      <c r="AB1347" s="17">
        <v>86.91</v>
      </c>
      <c r="AC1347" s="17">
        <v>89.66</v>
      </c>
      <c r="AD1347" s="17"/>
    </row>
    <row r="1348" spans="2:30" s="22" customFormat="1" ht="15" x14ac:dyDescent="0.25">
      <c r="B1348" s="20">
        <v>45623</v>
      </c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>
        <v>68.47</v>
      </c>
      <c r="V1348" s="17">
        <v>70.58</v>
      </c>
      <c r="W1348" s="17">
        <v>72.69</v>
      </c>
      <c r="X1348" s="17">
        <v>75.099999999999994</v>
      </c>
      <c r="Y1348" s="17">
        <v>77.849999999999994</v>
      </c>
      <c r="Z1348" s="17">
        <v>80.650000000000006</v>
      </c>
      <c r="AA1348" s="17">
        <v>83.4</v>
      </c>
      <c r="AB1348" s="17">
        <v>86.15</v>
      </c>
      <c r="AC1348" s="17">
        <v>88.9</v>
      </c>
      <c r="AD1348" s="17"/>
    </row>
    <row r="1349" spans="2:30" s="22" customFormat="1" ht="15" x14ac:dyDescent="0.25">
      <c r="B1349" s="20">
        <v>45624</v>
      </c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>
        <v>67.63</v>
      </c>
      <c r="V1349" s="17">
        <v>69.75</v>
      </c>
      <c r="W1349" s="17">
        <v>71.81</v>
      </c>
      <c r="X1349" s="17">
        <v>74.180000000000007</v>
      </c>
      <c r="Y1349" s="17">
        <v>76.930000000000007</v>
      </c>
      <c r="Z1349" s="17">
        <v>79.73</v>
      </c>
      <c r="AA1349" s="17">
        <v>82.48</v>
      </c>
      <c r="AB1349" s="17">
        <v>85.23</v>
      </c>
      <c r="AC1349" s="17">
        <v>87.98</v>
      </c>
      <c r="AD1349" s="17"/>
    </row>
    <row r="1350" spans="2:30" s="22" customFormat="1" ht="15" x14ac:dyDescent="0.25">
      <c r="B1350" s="20">
        <v>45625</v>
      </c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>
        <v>68.400000000000006</v>
      </c>
      <c r="V1350" s="17">
        <v>70.489999999999995</v>
      </c>
      <c r="W1350" s="17">
        <v>72.56</v>
      </c>
      <c r="X1350" s="17">
        <v>74.92</v>
      </c>
      <c r="Y1350" s="17">
        <v>77.67</v>
      </c>
      <c r="Z1350" s="17">
        <v>80.42</v>
      </c>
      <c r="AA1350" s="17">
        <v>83.17</v>
      </c>
      <c r="AB1350" s="17">
        <v>85.92</v>
      </c>
      <c r="AC1350" s="17">
        <v>88.67</v>
      </c>
      <c r="AD1350" s="17"/>
    </row>
    <row r="1351" spans="2:30" s="22" customFormat="1" ht="15" x14ac:dyDescent="0.25">
      <c r="B1351" s="20">
        <v>45628</v>
      </c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>
        <v>68.83</v>
      </c>
      <c r="V1351" s="17">
        <v>70.95</v>
      </c>
      <c r="W1351" s="17">
        <v>72.95</v>
      </c>
      <c r="X1351" s="17">
        <v>75.14</v>
      </c>
      <c r="Y1351" s="17">
        <v>77.89</v>
      </c>
      <c r="Z1351" s="17">
        <v>80.64</v>
      </c>
      <c r="AA1351" s="17">
        <v>83.39</v>
      </c>
      <c r="AB1351" s="17">
        <v>86.14</v>
      </c>
      <c r="AC1351" s="17">
        <v>88.89</v>
      </c>
      <c r="AD1351" s="17"/>
    </row>
    <row r="1352" spans="2:30" s="22" customFormat="1" ht="15" x14ac:dyDescent="0.25">
      <c r="B1352" s="20">
        <v>45629</v>
      </c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>
        <v>68.489999999999995</v>
      </c>
      <c r="V1352" s="17">
        <v>70.58</v>
      </c>
      <c r="W1352" s="17">
        <v>72.569999999999993</v>
      </c>
      <c r="X1352" s="17">
        <v>74.760000000000005</v>
      </c>
      <c r="Y1352" s="17">
        <v>77.510000000000005</v>
      </c>
      <c r="Z1352" s="17">
        <v>80.260000000000005</v>
      </c>
      <c r="AA1352" s="17">
        <v>83.01</v>
      </c>
      <c r="AB1352" s="17">
        <v>85.76</v>
      </c>
      <c r="AC1352" s="17">
        <v>88.51</v>
      </c>
      <c r="AD1352" s="17"/>
    </row>
    <row r="1353" spans="2:30" s="22" customFormat="1" ht="15" x14ac:dyDescent="0.25">
      <c r="B1353" s="20">
        <v>45630</v>
      </c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>
        <v>67.86</v>
      </c>
      <c r="V1353" s="17">
        <v>69.95</v>
      </c>
      <c r="W1353" s="17">
        <v>71.94</v>
      </c>
      <c r="X1353" s="17">
        <v>74.16</v>
      </c>
      <c r="Y1353" s="17">
        <v>76.91</v>
      </c>
      <c r="Z1353" s="17">
        <v>79.66</v>
      </c>
      <c r="AA1353" s="17">
        <v>82.41</v>
      </c>
      <c r="AB1353" s="17">
        <v>85.16</v>
      </c>
      <c r="AC1353" s="17">
        <v>87.91</v>
      </c>
      <c r="AD1353" s="17"/>
    </row>
    <row r="1354" spans="2:30" s="22" customFormat="1" ht="15" x14ac:dyDescent="0.25">
      <c r="B1354" s="20">
        <v>45631</v>
      </c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>
        <v>67.34</v>
      </c>
      <c r="V1354" s="17">
        <v>69.430000000000007</v>
      </c>
      <c r="W1354" s="17">
        <v>71.44</v>
      </c>
      <c r="X1354" s="17">
        <v>73.680000000000007</v>
      </c>
      <c r="Y1354" s="17">
        <v>76.430000000000007</v>
      </c>
      <c r="Z1354" s="17">
        <v>79.180000000000007</v>
      </c>
      <c r="AA1354" s="17">
        <v>81.93</v>
      </c>
      <c r="AB1354" s="17">
        <v>84.68</v>
      </c>
      <c r="AC1354" s="17">
        <v>87.43</v>
      </c>
      <c r="AD1354" s="17"/>
    </row>
    <row r="1355" spans="2:30" s="22" customFormat="1" ht="15" x14ac:dyDescent="0.25">
      <c r="B1355" s="20">
        <v>45632</v>
      </c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>
        <v>68.31</v>
      </c>
      <c r="V1355" s="17">
        <v>70.430000000000007</v>
      </c>
      <c r="W1355" s="17">
        <v>72.489999999999995</v>
      </c>
      <c r="X1355" s="17">
        <v>74.72</v>
      </c>
      <c r="Y1355" s="17">
        <v>77.47</v>
      </c>
      <c r="Z1355" s="17">
        <v>80.22</v>
      </c>
      <c r="AA1355" s="17">
        <v>82.97</v>
      </c>
      <c r="AB1355" s="17">
        <v>85.72</v>
      </c>
      <c r="AC1355" s="17">
        <v>88.47</v>
      </c>
      <c r="AD1355" s="17"/>
    </row>
    <row r="1356" spans="2:30" s="22" customFormat="1" ht="15" x14ac:dyDescent="0.25">
      <c r="B1356" s="20">
        <v>45635</v>
      </c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>
        <v>66.37</v>
      </c>
      <c r="V1356" s="17">
        <v>68.430000000000007</v>
      </c>
      <c r="W1356" s="17">
        <v>70.44</v>
      </c>
      <c r="X1356" s="17">
        <v>72.680000000000007</v>
      </c>
      <c r="Y1356" s="17">
        <v>75.430000000000007</v>
      </c>
      <c r="Z1356" s="17">
        <v>78.180000000000007</v>
      </c>
      <c r="AA1356" s="17">
        <v>80.930000000000007</v>
      </c>
      <c r="AB1356" s="17">
        <v>83.68</v>
      </c>
      <c r="AC1356" s="17">
        <v>86.43</v>
      </c>
      <c r="AD1356" s="17"/>
    </row>
    <row r="1357" spans="2:30" s="22" customFormat="1" ht="15" x14ac:dyDescent="0.25">
      <c r="B1357" s="20">
        <v>45636</v>
      </c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>
        <v>68.180000000000007</v>
      </c>
      <c r="V1357" s="17">
        <v>70.27</v>
      </c>
      <c r="W1357" s="17">
        <v>72.28</v>
      </c>
      <c r="X1357" s="17">
        <v>74.55</v>
      </c>
      <c r="Y1357" s="17">
        <v>77.3</v>
      </c>
      <c r="Z1357" s="17">
        <v>80.05</v>
      </c>
      <c r="AA1357" s="17">
        <v>82.8</v>
      </c>
      <c r="AB1357" s="17">
        <v>85.55</v>
      </c>
      <c r="AC1357" s="17">
        <v>88.3</v>
      </c>
      <c r="AD1357" s="17"/>
    </row>
    <row r="1358" spans="2:30" s="22" customFormat="1" ht="15" x14ac:dyDescent="0.25">
      <c r="B1358" s="20">
        <v>45637</v>
      </c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>
        <v>68.63</v>
      </c>
      <c r="V1358" s="17">
        <v>70.75</v>
      </c>
      <c r="W1358" s="17">
        <v>72.77</v>
      </c>
      <c r="X1358" s="17">
        <v>75.040000000000006</v>
      </c>
      <c r="Y1358" s="17">
        <v>77.790000000000006</v>
      </c>
      <c r="Z1358" s="17">
        <v>80.540000000000006</v>
      </c>
      <c r="AA1358" s="17">
        <v>83.29</v>
      </c>
      <c r="AB1358" s="17">
        <v>86.04</v>
      </c>
      <c r="AC1358" s="17">
        <v>88.79</v>
      </c>
      <c r="AD1358" s="17"/>
    </row>
    <row r="1359" spans="2:30" s="22" customFormat="1" ht="15" x14ac:dyDescent="0.25">
      <c r="B1359" s="20">
        <v>45638</v>
      </c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>
        <v>66.099999999999994</v>
      </c>
      <c r="V1359" s="17">
        <v>68.17</v>
      </c>
      <c r="W1359" s="17">
        <v>70.150000000000006</v>
      </c>
      <c r="X1359" s="17">
        <v>72.459999999999994</v>
      </c>
      <c r="Y1359" s="17">
        <v>75.209999999999994</v>
      </c>
      <c r="Z1359" s="17">
        <v>77.959999999999994</v>
      </c>
      <c r="AA1359" s="17">
        <v>80.709999999999994</v>
      </c>
      <c r="AB1359" s="17">
        <v>83.46</v>
      </c>
      <c r="AC1359" s="17">
        <v>86.21</v>
      </c>
      <c r="AD1359" s="17"/>
    </row>
    <row r="1360" spans="2:30" s="22" customFormat="1" ht="15" x14ac:dyDescent="0.25">
      <c r="B1360" s="20">
        <v>45639</v>
      </c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>
        <v>64.430000000000007</v>
      </c>
      <c r="V1360" s="17">
        <v>66.47</v>
      </c>
      <c r="W1360" s="17">
        <v>68.459999999999994</v>
      </c>
      <c r="X1360" s="17">
        <v>70.77</v>
      </c>
      <c r="Y1360" s="17">
        <v>73.52</v>
      </c>
      <c r="Z1360" s="17">
        <v>76.27</v>
      </c>
      <c r="AA1360" s="17">
        <v>79.02</v>
      </c>
      <c r="AB1360" s="17">
        <v>81.77</v>
      </c>
      <c r="AC1360" s="17">
        <v>84.52</v>
      </c>
      <c r="AD1360" s="17"/>
    </row>
    <row r="1361" spans="2:30" s="22" customFormat="1" ht="15" x14ac:dyDescent="0.25">
      <c r="B1361" s="20">
        <v>45642</v>
      </c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>
        <v>63.32</v>
      </c>
      <c r="V1361" s="17">
        <v>65.27</v>
      </c>
      <c r="W1361" s="17">
        <v>67.22</v>
      </c>
      <c r="X1361" s="17">
        <v>69.47</v>
      </c>
      <c r="Y1361" s="17">
        <v>71.819999999999993</v>
      </c>
      <c r="Z1361" s="17">
        <v>74.569999999999993</v>
      </c>
      <c r="AA1361" s="17">
        <v>77.319999999999993</v>
      </c>
      <c r="AB1361" s="17">
        <v>80.069999999999993</v>
      </c>
      <c r="AC1361" s="17">
        <v>82.82</v>
      </c>
      <c r="AD1361" s="17"/>
    </row>
    <row r="1362" spans="2:30" s="22" customFormat="1" ht="15" x14ac:dyDescent="0.25">
      <c r="B1362" s="20">
        <v>45643</v>
      </c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>
        <v>64.260000000000005</v>
      </c>
      <c r="W1362" s="17">
        <v>66.2</v>
      </c>
      <c r="X1362" s="17">
        <v>68.45</v>
      </c>
      <c r="Y1362" s="17">
        <v>71.34</v>
      </c>
      <c r="Z1362" s="17">
        <v>74.09</v>
      </c>
      <c r="AA1362" s="17">
        <v>76.84</v>
      </c>
      <c r="AB1362" s="17">
        <v>79.59</v>
      </c>
      <c r="AC1362" s="17">
        <v>82.34</v>
      </c>
      <c r="AD1362" s="17">
        <v>85.09</v>
      </c>
    </row>
    <row r="1363" spans="2:30" s="22" customFormat="1" ht="15" x14ac:dyDescent="0.25">
      <c r="B1363" s="20">
        <v>45644</v>
      </c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>
        <v>64.86</v>
      </c>
      <c r="W1363" s="17">
        <v>66.739999999999995</v>
      </c>
      <c r="X1363" s="17">
        <v>68.930000000000007</v>
      </c>
      <c r="Y1363" s="17">
        <v>71.91</v>
      </c>
      <c r="Z1363" s="17">
        <v>74.66</v>
      </c>
      <c r="AA1363" s="17">
        <v>77.41</v>
      </c>
      <c r="AB1363" s="17">
        <v>80.16</v>
      </c>
      <c r="AC1363" s="17">
        <v>82.91</v>
      </c>
      <c r="AD1363" s="17">
        <v>85.66</v>
      </c>
    </row>
    <row r="1364" spans="2:30" s="22" customFormat="1" ht="15" x14ac:dyDescent="0.25">
      <c r="B1364" s="20">
        <v>45645</v>
      </c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>
        <v>67.69</v>
      </c>
      <c r="W1364" s="17">
        <v>69.650000000000006</v>
      </c>
      <c r="X1364" s="17">
        <v>71.87</v>
      </c>
      <c r="Y1364" s="17">
        <v>74.819999999999993</v>
      </c>
      <c r="Z1364" s="17">
        <v>77.569999999999993</v>
      </c>
      <c r="AA1364" s="17">
        <v>80.319999999999993</v>
      </c>
      <c r="AB1364" s="17">
        <v>83.07</v>
      </c>
      <c r="AC1364" s="17">
        <v>85.82</v>
      </c>
      <c r="AD1364" s="17">
        <v>88.57</v>
      </c>
    </row>
    <row r="1365" spans="2:30" s="22" customFormat="1" ht="15" x14ac:dyDescent="0.25">
      <c r="B1365" s="20">
        <v>45646</v>
      </c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>
        <v>68.2</v>
      </c>
      <c r="W1365" s="17">
        <v>70.180000000000007</v>
      </c>
      <c r="X1365" s="17">
        <v>72.430000000000007</v>
      </c>
      <c r="Y1365" s="17">
        <v>75.38</v>
      </c>
      <c r="Z1365" s="17">
        <v>78.13</v>
      </c>
      <c r="AA1365" s="17">
        <v>80.88</v>
      </c>
      <c r="AB1365" s="17">
        <v>83.88</v>
      </c>
      <c r="AC1365" s="17">
        <v>85.88</v>
      </c>
      <c r="AD1365" s="17">
        <v>88.88</v>
      </c>
    </row>
    <row r="1366" spans="2:30" s="22" customFormat="1" ht="15" x14ac:dyDescent="0.25">
      <c r="B1366" s="20">
        <v>45649</v>
      </c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>
        <v>69.680000000000007</v>
      </c>
      <c r="W1366" s="17">
        <v>71.680000000000007</v>
      </c>
      <c r="X1366" s="17">
        <v>73.930000000000007</v>
      </c>
      <c r="Y1366" s="17">
        <v>76.88</v>
      </c>
      <c r="Z1366" s="17">
        <v>79.63</v>
      </c>
      <c r="AA1366" s="17">
        <v>82.38</v>
      </c>
      <c r="AB1366" s="17">
        <v>85.38</v>
      </c>
      <c r="AC1366" s="17">
        <v>87.38</v>
      </c>
      <c r="AD1366" s="17">
        <v>90.38</v>
      </c>
    </row>
    <row r="1367" spans="2:30" s="22" customFormat="1" ht="15" x14ac:dyDescent="0.25">
      <c r="B1367" s="20">
        <v>45653</v>
      </c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>
        <v>71.569999999999993</v>
      </c>
      <c r="W1367" s="17">
        <v>73.62</v>
      </c>
      <c r="X1367" s="17">
        <v>76</v>
      </c>
      <c r="Y1367" s="17">
        <v>79.11</v>
      </c>
      <c r="Z1367" s="17">
        <v>82.61</v>
      </c>
      <c r="AA1367" s="17">
        <v>86.21</v>
      </c>
      <c r="AB1367" s="17">
        <v>89.81</v>
      </c>
      <c r="AC1367" s="17">
        <v>89.69</v>
      </c>
      <c r="AD1367" s="17">
        <v>97.01</v>
      </c>
    </row>
    <row r="1368" spans="2:30" s="22" customFormat="1" ht="15" x14ac:dyDescent="0.25">
      <c r="B1368" s="20">
        <v>45656</v>
      </c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>
        <v>71.98</v>
      </c>
      <c r="W1368" s="17">
        <v>74.040000000000006</v>
      </c>
      <c r="X1368" s="17">
        <v>76.42</v>
      </c>
      <c r="Y1368" s="17">
        <v>79.739999999999995</v>
      </c>
      <c r="Z1368" s="17">
        <v>83.41</v>
      </c>
      <c r="AA1368" s="17">
        <v>87.13</v>
      </c>
      <c r="AB1368" s="17">
        <v>88.1</v>
      </c>
      <c r="AC1368" s="17">
        <v>90.1</v>
      </c>
      <c r="AD1368" s="17">
        <v>93.1</v>
      </c>
    </row>
    <row r="1369" spans="2:30" s="22" customFormat="1" ht="15" x14ac:dyDescent="0.25">
      <c r="B1369" s="20">
        <v>45659</v>
      </c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>
        <v>75.19</v>
      </c>
      <c r="W1369" s="17">
        <v>77.33</v>
      </c>
      <c r="X1369" s="17">
        <v>79.760000000000005</v>
      </c>
      <c r="Y1369" s="17">
        <v>83.81</v>
      </c>
      <c r="Z1369" s="17">
        <v>87.86</v>
      </c>
      <c r="AA1369" s="17">
        <v>91.91</v>
      </c>
      <c r="AB1369" s="17">
        <v>95.96</v>
      </c>
      <c r="AC1369" s="17">
        <v>100.01</v>
      </c>
      <c r="AD1369" s="17">
        <v>104.06</v>
      </c>
    </row>
    <row r="1370" spans="2:30" s="22" customFormat="1" ht="15" x14ac:dyDescent="0.25">
      <c r="B1370" s="20">
        <v>45660</v>
      </c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>
        <v>75.94</v>
      </c>
      <c r="W1370" s="17">
        <v>78.150000000000006</v>
      </c>
      <c r="X1370" s="17">
        <v>80.7</v>
      </c>
      <c r="Y1370" s="17">
        <v>83.8</v>
      </c>
      <c r="Z1370" s="17">
        <v>87.3</v>
      </c>
      <c r="AA1370" s="17">
        <v>90.8</v>
      </c>
      <c r="AB1370" s="17">
        <v>94.3</v>
      </c>
      <c r="AC1370" s="17">
        <v>97.8</v>
      </c>
      <c r="AD1370" s="17">
        <v>101.3</v>
      </c>
    </row>
    <row r="1371" spans="2:30" s="22" customFormat="1" ht="15" x14ac:dyDescent="0.25">
      <c r="B1371" s="20">
        <v>45663</v>
      </c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>
        <v>74.36</v>
      </c>
      <c r="W1371" s="17">
        <v>76.59</v>
      </c>
      <c r="X1371" s="17">
        <v>79.099999999999994</v>
      </c>
      <c r="Y1371" s="17">
        <v>82.21</v>
      </c>
      <c r="Z1371" s="17">
        <v>85.71</v>
      </c>
      <c r="AA1371" s="17">
        <v>89.21</v>
      </c>
      <c r="AB1371" s="17">
        <v>92.71</v>
      </c>
      <c r="AC1371" s="17">
        <v>96.21</v>
      </c>
      <c r="AD1371" s="17">
        <v>99.71</v>
      </c>
    </row>
    <row r="1372" spans="2:30" s="22" customFormat="1" ht="15" x14ac:dyDescent="0.25">
      <c r="B1372" s="20">
        <v>45664</v>
      </c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>
        <v>74.040000000000006</v>
      </c>
      <c r="W1372" s="17">
        <v>76.260000000000005</v>
      </c>
      <c r="X1372" s="17">
        <v>78.83</v>
      </c>
      <c r="Y1372" s="17">
        <v>81.569999999999993</v>
      </c>
      <c r="Z1372" s="17">
        <v>84.59</v>
      </c>
      <c r="AA1372" s="17">
        <v>87.84</v>
      </c>
      <c r="AB1372" s="17">
        <v>91.09</v>
      </c>
      <c r="AC1372" s="17">
        <v>94.34</v>
      </c>
      <c r="AD1372" s="17">
        <v>97.59</v>
      </c>
    </row>
    <row r="1373" spans="2:30" s="22" customFormat="1" ht="15" x14ac:dyDescent="0.25">
      <c r="B1373" s="20">
        <v>45665</v>
      </c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>
        <v>72.17</v>
      </c>
      <c r="W1373" s="17">
        <v>74.33</v>
      </c>
      <c r="X1373" s="17">
        <v>76.87</v>
      </c>
      <c r="Y1373" s="17">
        <v>79.61</v>
      </c>
      <c r="Z1373" s="17">
        <v>82.63</v>
      </c>
      <c r="AA1373" s="17">
        <v>85.88</v>
      </c>
      <c r="AB1373" s="17">
        <v>89.13</v>
      </c>
      <c r="AC1373" s="17">
        <v>92.38</v>
      </c>
      <c r="AD1373" s="17">
        <v>95.63</v>
      </c>
    </row>
    <row r="1374" spans="2:30" s="22" customFormat="1" ht="15" x14ac:dyDescent="0.25">
      <c r="B1374" s="20">
        <v>45666</v>
      </c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>
        <v>73.459999999999994</v>
      </c>
      <c r="W1374" s="17">
        <v>75.63</v>
      </c>
      <c r="X1374" s="17">
        <v>78.28</v>
      </c>
      <c r="Y1374" s="17">
        <v>81.02</v>
      </c>
      <c r="Z1374" s="17">
        <v>84.22</v>
      </c>
      <c r="AA1374" s="17">
        <v>87.47</v>
      </c>
      <c r="AB1374" s="17">
        <v>90.72</v>
      </c>
      <c r="AC1374" s="17">
        <v>93.97</v>
      </c>
      <c r="AD1374" s="17">
        <v>97.22</v>
      </c>
    </row>
    <row r="1375" spans="2:30" s="22" customFormat="1" ht="15" x14ac:dyDescent="0.25">
      <c r="B1375" s="20">
        <v>45667</v>
      </c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>
        <v>74.849999999999994</v>
      </c>
      <c r="W1375" s="17">
        <v>77.12</v>
      </c>
      <c r="X1375" s="17">
        <v>79.8</v>
      </c>
      <c r="Y1375" s="17">
        <v>82.52</v>
      </c>
      <c r="Z1375" s="17">
        <v>85.72</v>
      </c>
      <c r="AA1375" s="17">
        <v>88.97</v>
      </c>
      <c r="AB1375" s="17">
        <v>92.22</v>
      </c>
      <c r="AC1375" s="17">
        <v>95.47</v>
      </c>
      <c r="AD1375" s="17">
        <v>98.72</v>
      </c>
    </row>
    <row r="1376" spans="2:30" s="22" customFormat="1" ht="15" x14ac:dyDescent="0.25">
      <c r="B1376" s="20">
        <v>45670</v>
      </c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>
        <v>76.92</v>
      </c>
      <c r="W1376" s="17">
        <v>79.25</v>
      </c>
      <c r="X1376" s="17">
        <v>82.01</v>
      </c>
      <c r="Y1376" s="17">
        <v>84.81</v>
      </c>
      <c r="Z1376" s="17">
        <v>88.01</v>
      </c>
      <c r="AA1376" s="17">
        <v>91.26</v>
      </c>
      <c r="AB1376" s="17">
        <v>94.51</v>
      </c>
      <c r="AC1376" s="17">
        <v>97.76</v>
      </c>
      <c r="AD1376" s="17">
        <v>101.01</v>
      </c>
    </row>
    <row r="1377" spans="2:30" s="22" customFormat="1" ht="15" x14ac:dyDescent="0.25">
      <c r="B1377" s="20">
        <v>45671</v>
      </c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>
        <v>76.959999999999994</v>
      </c>
      <c r="W1377" s="17">
        <v>79.28</v>
      </c>
      <c r="X1377" s="17">
        <v>82.03</v>
      </c>
      <c r="Y1377" s="17">
        <v>84.88</v>
      </c>
      <c r="Z1377" s="17">
        <v>88.13</v>
      </c>
      <c r="AA1377" s="17">
        <v>91.48</v>
      </c>
      <c r="AB1377" s="17">
        <v>94.83</v>
      </c>
      <c r="AC1377" s="17">
        <v>98.18</v>
      </c>
      <c r="AD1377" s="17">
        <v>101.53</v>
      </c>
    </row>
    <row r="1378" spans="2:30" s="22" customFormat="1" ht="15" x14ac:dyDescent="0.25">
      <c r="B1378" s="20">
        <v>45672</v>
      </c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>
        <v>77.98</v>
      </c>
      <c r="W1378" s="17">
        <v>80.349999999999994</v>
      </c>
      <c r="X1378" s="17">
        <v>83.07</v>
      </c>
      <c r="Y1378" s="17">
        <v>85.9</v>
      </c>
      <c r="Z1378" s="17">
        <v>89.15</v>
      </c>
      <c r="AA1378" s="17">
        <v>92.5</v>
      </c>
      <c r="AB1378" s="17">
        <v>95.85</v>
      </c>
      <c r="AC1378" s="17">
        <v>99.2</v>
      </c>
      <c r="AD1378" s="17">
        <v>102.55</v>
      </c>
    </row>
    <row r="1379" spans="2:30" s="22" customFormat="1" ht="15" x14ac:dyDescent="0.25">
      <c r="B1379" s="20">
        <v>45673</v>
      </c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>
        <v>78.33</v>
      </c>
      <c r="W1379" s="17">
        <v>80.69</v>
      </c>
      <c r="X1379" s="17">
        <v>83.37</v>
      </c>
      <c r="Y1379" s="17">
        <v>86.2</v>
      </c>
      <c r="Z1379" s="17">
        <v>89.45</v>
      </c>
      <c r="AA1379" s="17">
        <v>92.8</v>
      </c>
      <c r="AB1379" s="17">
        <v>96.15</v>
      </c>
      <c r="AC1379" s="17">
        <v>99.5</v>
      </c>
      <c r="AD1379" s="17">
        <v>102.85</v>
      </c>
    </row>
    <row r="1380" spans="2:30" s="22" customFormat="1" ht="15" x14ac:dyDescent="0.25">
      <c r="B1380" s="20">
        <v>45674</v>
      </c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>
        <v>79.260000000000005</v>
      </c>
      <c r="W1380" s="17">
        <v>81.62</v>
      </c>
      <c r="X1380" s="17">
        <v>84.3</v>
      </c>
      <c r="Y1380" s="17">
        <v>87.14</v>
      </c>
      <c r="Z1380" s="17">
        <v>90.39</v>
      </c>
      <c r="AA1380" s="17">
        <v>93.74</v>
      </c>
      <c r="AB1380" s="17">
        <v>97.09</v>
      </c>
      <c r="AC1380" s="17">
        <v>100.44</v>
      </c>
      <c r="AD1380" s="17">
        <v>103.79</v>
      </c>
    </row>
    <row r="1381" spans="2:30" s="22" customFormat="1" ht="15" x14ac:dyDescent="0.25">
      <c r="B1381" s="20">
        <v>45677</v>
      </c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>
        <v>79.989999999999995</v>
      </c>
      <c r="W1381" s="17">
        <v>82.35</v>
      </c>
      <c r="X1381" s="17">
        <v>85.01</v>
      </c>
      <c r="Y1381" s="17">
        <v>87.87</v>
      </c>
      <c r="Z1381" s="17">
        <v>91.12</v>
      </c>
      <c r="AA1381" s="17">
        <v>94.47</v>
      </c>
      <c r="AB1381" s="17">
        <v>97.82</v>
      </c>
      <c r="AC1381" s="17">
        <v>101.17</v>
      </c>
      <c r="AD1381" s="17">
        <v>104.52</v>
      </c>
    </row>
    <row r="1382" spans="2:30" s="22" customFormat="1" ht="15" x14ac:dyDescent="0.25">
      <c r="B1382" s="20">
        <v>45678</v>
      </c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>
        <v>80.27</v>
      </c>
      <c r="W1382" s="17">
        <v>82.64</v>
      </c>
      <c r="X1382" s="17">
        <v>85.32</v>
      </c>
      <c r="Y1382" s="17">
        <v>88.17</v>
      </c>
      <c r="Z1382" s="17">
        <v>91.42</v>
      </c>
      <c r="AA1382" s="17">
        <v>94.77</v>
      </c>
      <c r="AB1382" s="17">
        <v>98.12</v>
      </c>
      <c r="AC1382" s="17">
        <v>101.47</v>
      </c>
      <c r="AD1382" s="17">
        <v>104.82</v>
      </c>
    </row>
    <row r="1383" spans="2:30" s="22" customFormat="1" ht="15" x14ac:dyDescent="0.25">
      <c r="B1383" s="20">
        <v>45679</v>
      </c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>
        <v>78.94</v>
      </c>
      <c r="W1383" s="17">
        <v>81.28</v>
      </c>
      <c r="X1383" s="17">
        <v>83.93</v>
      </c>
      <c r="Y1383" s="17">
        <v>86.77</v>
      </c>
      <c r="Z1383" s="17">
        <v>90.02</v>
      </c>
      <c r="AA1383" s="17">
        <v>93.37</v>
      </c>
      <c r="AB1383" s="17">
        <v>96.72</v>
      </c>
      <c r="AC1383" s="17">
        <v>100.07</v>
      </c>
      <c r="AD1383" s="17">
        <v>103.42</v>
      </c>
    </row>
    <row r="1384" spans="2:30" s="22" customFormat="1" ht="15" x14ac:dyDescent="0.25">
      <c r="B1384" s="20">
        <v>45680</v>
      </c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>
        <v>80.760000000000005</v>
      </c>
      <c r="W1384" s="17">
        <v>83.17</v>
      </c>
      <c r="X1384" s="17">
        <v>85.87</v>
      </c>
      <c r="Y1384" s="17">
        <v>88.73</v>
      </c>
      <c r="Z1384" s="17">
        <v>91.98</v>
      </c>
      <c r="AA1384" s="17">
        <v>95.33</v>
      </c>
      <c r="AB1384" s="17">
        <v>98.68</v>
      </c>
      <c r="AC1384" s="17">
        <v>102.03</v>
      </c>
      <c r="AD1384" s="17">
        <v>105.38</v>
      </c>
    </row>
    <row r="1385" spans="2:30" s="22" customFormat="1" ht="15" x14ac:dyDescent="0.25">
      <c r="B1385" s="20">
        <v>45681</v>
      </c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>
        <v>81.67</v>
      </c>
      <c r="W1385" s="17">
        <v>84.11</v>
      </c>
      <c r="X1385" s="17">
        <v>86.91</v>
      </c>
      <c r="Y1385" s="17">
        <v>89.74</v>
      </c>
      <c r="Z1385" s="17">
        <v>92.99</v>
      </c>
      <c r="AA1385" s="17">
        <v>96.34</v>
      </c>
      <c r="AB1385" s="17">
        <v>99.69</v>
      </c>
      <c r="AC1385" s="17">
        <v>103.04</v>
      </c>
      <c r="AD1385" s="17">
        <v>106.39</v>
      </c>
    </row>
    <row r="1386" spans="2:30" s="22" customFormat="1" ht="15" x14ac:dyDescent="0.25">
      <c r="B1386" s="20">
        <v>45684</v>
      </c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>
        <v>79.36</v>
      </c>
      <c r="W1386" s="17">
        <v>81.760000000000005</v>
      </c>
      <c r="X1386" s="17">
        <v>84.48</v>
      </c>
      <c r="Y1386" s="17">
        <v>87.28</v>
      </c>
      <c r="Z1386" s="17">
        <v>90.08</v>
      </c>
      <c r="AA1386" s="17">
        <v>92.88</v>
      </c>
      <c r="AB1386" s="17">
        <v>95.68</v>
      </c>
      <c r="AC1386" s="17">
        <v>98.48</v>
      </c>
      <c r="AD1386" s="17">
        <v>101.28</v>
      </c>
    </row>
    <row r="1387" spans="2:30" s="22" customFormat="1" ht="15" x14ac:dyDescent="0.25">
      <c r="B1387" s="20">
        <v>45685</v>
      </c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>
        <v>80.260000000000005</v>
      </c>
      <c r="W1387" s="17">
        <v>82.66</v>
      </c>
      <c r="X1387" s="17">
        <v>85.38</v>
      </c>
      <c r="Y1387" s="17">
        <v>88.21</v>
      </c>
      <c r="Z1387" s="17">
        <v>91.18</v>
      </c>
      <c r="AA1387" s="17">
        <v>94.15</v>
      </c>
      <c r="AB1387" s="17">
        <v>97.12</v>
      </c>
      <c r="AC1387" s="17">
        <v>100.09</v>
      </c>
      <c r="AD1387" s="17">
        <v>103.06</v>
      </c>
    </row>
    <row r="1388" spans="2:30" s="22" customFormat="1" ht="15" x14ac:dyDescent="0.25">
      <c r="B1388" s="20">
        <v>45686</v>
      </c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>
        <v>82.95</v>
      </c>
      <c r="W1388" s="17">
        <v>85.41</v>
      </c>
      <c r="X1388" s="17">
        <v>88.19</v>
      </c>
      <c r="Y1388" s="17">
        <v>91.09</v>
      </c>
      <c r="Z1388" s="17">
        <v>94.04</v>
      </c>
      <c r="AA1388" s="17">
        <v>96.99</v>
      </c>
      <c r="AB1388" s="17">
        <v>99.94</v>
      </c>
      <c r="AC1388" s="17">
        <v>102.89</v>
      </c>
      <c r="AD1388" s="17">
        <v>105.84</v>
      </c>
    </row>
    <row r="1389" spans="2:30" s="22" customFormat="1" ht="15" x14ac:dyDescent="0.25">
      <c r="B1389" s="20">
        <v>45687</v>
      </c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>
        <v>82.66</v>
      </c>
      <c r="W1389" s="17">
        <v>85.1</v>
      </c>
      <c r="X1389" s="17">
        <v>87.83</v>
      </c>
      <c r="Y1389" s="17">
        <v>90.7</v>
      </c>
      <c r="Z1389" s="17">
        <v>93.65</v>
      </c>
      <c r="AA1389" s="17">
        <v>96.6</v>
      </c>
      <c r="AB1389" s="17">
        <v>99.55</v>
      </c>
      <c r="AC1389" s="17">
        <v>102.5</v>
      </c>
      <c r="AD1389" s="17">
        <v>105.45</v>
      </c>
    </row>
    <row r="1390" spans="2:30" s="22" customFormat="1" ht="15" x14ac:dyDescent="0.25">
      <c r="B1390" s="20">
        <v>45688</v>
      </c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>
        <v>83.93</v>
      </c>
      <c r="W1390" s="17">
        <v>86.35</v>
      </c>
      <c r="X1390" s="17">
        <v>89.07</v>
      </c>
      <c r="Y1390" s="17">
        <v>91.94</v>
      </c>
      <c r="Z1390" s="17">
        <v>94.89</v>
      </c>
      <c r="AA1390" s="17">
        <v>97.84</v>
      </c>
      <c r="AB1390" s="17">
        <v>100.79</v>
      </c>
      <c r="AC1390" s="17">
        <v>103.74</v>
      </c>
      <c r="AD1390" s="17">
        <v>106.69</v>
      </c>
    </row>
    <row r="1391" spans="2:30" s="22" customFormat="1" ht="15" x14ac:dyDescent="0.25">
      <c r="B1391" s="20">
        <v>45691</v>
      </c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>
        <v>80.95</v>
      </c>
      <c r="W1391" s="17">
        <v>83.23</v>
      </c>
      <c r="X1391" s="17">
        <v>85.88</v>
      </c>
      <c r="Y1391" s="17">
        <v>88.61</v>
      </c>
      <c r="Z1391" s="17">
        <v>91.56</v>
      </c>
      <c r="AA1391" s="17">
        <v>94.51</v>
      </c>
      <c r="AB1391" s="17">
        <v>97.46</v>
      </c>
      <c r="AC1391" s="17">
        <v>100.41</v>
      </c>
      <c r="AD1391" s="17">
        <v>103.36</v>
      </c>
    </row>
    <row r="1392" spans="2:30" s="22" customFormat="1" ht="15" x14ac:dyDescent="0.25">
      <c r="B1392" s="20">
        <v>45692</v>
      </c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>
        <v>80.88</v>
      </c>
      <c r="W1392" s="17">
        <v>83.14</v>
      </c>
      <c r="X1392" s="17">
        <v>85.68</v>
      </c>
      <c r="Y1392" s="17">
        <v>88.41</v>
      </c>
      <c r="Z1392" s="17">
        <v>91.19</v>
      </c>
      <c r="AA1392" s="17">
        <v>94.14</v>
      </c>
      <c r="AB1392" s="17">
        <v>97.09</v>
      </c>
      <c r="AC1392" s="17">
        <v>100.04</v>
      </c>
      <c r="AD1392" s="17">
        <v>102.99</v>
      </c>
    </row>
    <row r="1393" spans="2:30" s="22" customFormat="1" ht="15" x14ac:dyDescent="0.25">
      <c r="B1393" s="20">
        <v>45693</v>
      </c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>
        <v>81.12</v>
      </c>
      <c r="W1393" s="17">
        <v>83.35</v>
      </c>
      <c r="X1393" s="17">
        <v>85.86</v>
      </c>
      <c r="Y1393" s="17">
        <v>88.6</v>
      </c>
      <c r="Z1393" s="17">
        <v>91.36</v>
      </c>
      <c r="AA1393" s="17">
        <v>94.31</v>
      </c>
      <c r="AB1393" s="17">
        <v>97.26</v>
      </c>
      <c r="AC1393" s="17">
        <v>100.21</v>
      </c>
      <c r="AD1393" s="17">
        <v>103.16</v>
      </c>
    </row>
    <row r="1394" spans="2:30" s="22" customFormat="1" ht="15" x14ac:dyDescent="0.25">
      <c r="B1394" s="20">
        <v>45694</v>
      </c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>
        <v>81.93</v>
      </c>
      <c r="W1394" s="17">
        <v>84.18</v>
      </c>
      <c r="X1394" s="17">
        <v>86.68</v>
      </c>
      <c r="Y1394" s="17">
        <v>89.4</v>
      </c>
      <c r="Z1394" s="17">
        <v>92.16</v>
      </c>
      <c r="AA1394" s="17">
        <v>95.11</v>
      </c>
      <c r="AB1394" s="17">
        <v>98.06</v>
      </c>
      <c r="AC1394" s="17">
        <v>101.01</v>
      </c>
      <c r="AD1394" s="17">
        <v>103.96</v>
      </c>
    </row>
    <row r="1395" spans="2:30" s="22" customFormat="1" ht="15" x14ac:dyDescent="0.25">
      <c r="B1395" s="20">
        <v>45695</v>
      </c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>
        <v>82.28</v>
      </c>
      <c r="W1395" s="17">
        <v>84.54</v>
      </c>
      <c r="X1395" s="17">
        <v>87.1</v>
      </c>
      <c r="Y1395" s="17">
        <v>89.82</v>
      </c>
      <c r="Z1395" s="17">
        <v>92.58</v>
      </c>
      <c r="AA1395" s="17">
        <v>95.53</v>
      </c>
      <c r="AB1395" s="17">
        <v>98.48</v>
      </c>
      <c r="AC1395" s="17">
        <v>101.43</v>
      </c>
      <c r="AD1395" s="17">
        <v>104.38</v>
      </c>
    </row>
    <row r="1396" spans="2:30" s="22" customFormat="1" ht="15" x14ac:dyDescent="0.25">
      <c r="B1396" s="20">
        <v>45698</v>
      </c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>
        <v>82.94</v>
      </c>
      <c r="W1396" s="17">
        <v>85.19</v>
      </c>
      <c r="X1396" s="17">
        <v>87.74</v>
      </c>
      <c r="Y1396" s="17">
        <v>90.4</v>
      </c>
      <c r="Z1396" s="17">
        <v>93.16</v>
      </c>
      <c r="AA1396" s="17">
        <v>96.11</v>
      </c>
      <c r="AB1396" s="17">
        <v>99.06</v>
      </c>
      <c r="AC1396" s="17">
        <v>102.01</v>
      </c>
      <c r="AD1396" s="17">
        <v>104.96</v>
      </c>
    </row>
    <row r="1397" spans="2:30" s="22" customFormat="1" ht="15" x14ac:dyDescent="0.25">
      <c r="B1397" s="20">
        <v>45699</v>
      </c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>
        <v>82.59</v>
      </c>
      <c r="W1397" s="17">
        <v>84.87</v>
      </c>
      <c r="X1397" s="17">
        <v>87.45</v>
      </c>
      <c r="Y1397" s="17">
        <v>90.11</v>
      </c>
      <c r="Z1397" s="17">
        <v>92.87</v>
      </c>
      <c r="AA1397" s="17">
        <v>95.82</v>
      </c>
      <c r="AB1397" s="17">
        <v>98.77</v>
      </c>
      <c r="AC1397" s="17">
        <v>101.72</v>
      </c>
      <c r="AD1397" s="17">
        <v>104.67</v>
      </c>
    </row>
    <row r="1398" spans="2:30" s="22" customFormat="1" ht="15" x14ac:dyDescent="0.25">
      <c r="B1398" s="20">
        <v>45700</v>
      </c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>
        <v>80.290000000000006</v>
      </c>
      <c r="W1398" s="17">
        <v>82.58</v>
      </c>
      <c r="X1398" s="17">
        <v>85.11</v>
      </c>
      <c r="Y1398" s="17">
        <v>87.77</v>
      </c>
      <c r="Z1398" s="17">
        <v>90.53</v>
      </c>
      <c r="AA1398" s="17">
        <v>93.48</v>
      </c>
      <c r="AB1398" s="17">
        <v>96.43</v>
      </c>
      <c r="AC1398" s="17">
        <v>99.38</v>
      </c>
      <c r="AD1398" s="17">
        <v>102.33</v>
      </c>
    </row>
    <row r="1399" spans="2:30" s="22" customFormat="1" ht="15" x14ac:dyDescent="0.25">
      <c r="B1399" s="20">
        <v>45701</v>
      </c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>
        <v>78.05</v>
      </c>
      <c r="W1399" s="17">
        <v>80.260000000000005</v>
      </c>
      <c r="X1399" s="17">
        <v>82.74</v>
      </c>
      <c r="Y1399" s="17">
        <v>85.24</v>
      </c>
      <c r="Z1399" s="17">
        <v>88</v>
      </c>
      <c r="AA1399" s="17">
        <v>90.95</v>
      </c>
      <c r="AB1399" s="17">
        <v>93.9</v>
      </c>
      <c r="AC1399" s="17">
        <v>96.85</v>
      </c>
      <c r="AD1399" s="17">
        <v>99.8</v>
      </c>
    </row>
    <row r="1400" spans="2:30" s="22" customFormat="1" ht="15" x14ac:dyDescent="0.25">
      <c r="B1400" s="20">
        <v>45702</v>
      </c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>
        <v>79.75</v>
      </c>
      <c r="W1400" s="17">
        <v>82</v>
      </c>
      <c r="X1400" s="17">
        <v>84.55</v>
      </c>
      <c r="Y1400" s="17">
        <v>87.07</v>
      </c>
      <c r="Z1400" s="17">
        <v>89.83</v>
      </c>
      <c r="AA1400" s="17">
        <v>92.78</v>
      </c>
      <c r="AB1400" s="17">
        <v>95.73</v>
      </c>
      <c r="AC1400" s="17">
        <v>98.68</v>
      </c>
      <c r="AD1400" s="17">
        <v>101.63</v>
      </c>
    </row>
    <row r="1401" spans="2:30" s="5" customFormat="1" x14ac:dyDescent="0.2">
      <c r="B1401" s="18"/>
      <c r="C1401" s="21" t="s">
        <v>19</v>
      </c>
      <c r="D1401" s="19"/>
      <c r="E1401" s="19"/>
      <c r="F1401" s="19"/>
      <c r="G1401" s="19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</row>
    <row r="1402" spans="2:30" s="5" customFormat="1" x14ac:dyDescent="0.2"/>
    <row r="1403" spans="2:30" s="5" customFormat="1" ht="15.75" x14ac:dyDescent="0.25">
      <c r="B1403" s="1" t="s">
        <v>20</v>
      </c>
      <c r="C1403" s="30"/>
      <c r="D1403" s="30"/>
      <c r="E1403" s="1" t="s">
        <v>25</v>
      </c>
      <c r="F1403" s="30"/>
      <c r="G1403" s="30"/>
      <c r="H1403" s="30"/>
      <c r="I1403" s="30"/>
      <c r="J1403" s="30"/>
      <c r="K1403" s="30"/>
      <c r="L1403" s="30"/>
      <c r="M1403" s="30"/>
      <c r="N1403" s="30"/>
      <c r="O1403" s="30"/>
      <c r="P1403" s="30"/>
      <c r="Q1403" s="30"/>
      <c r="R1403" s="30"/>
      <c r="S1403" s="30"/>
      <c r="T1403" s="30"/>
      <c r="U1403" s="30"/>
      <c r="V1403" s="30"/>
      <c r="W1403" s="30"/>
      <c r="X1403" s="30"/>
      <c r="Y1403" s="30"/>
      <c r="Z1403" s="30"/>
      <c r="AA1403" s="30"/>
      <c r="AB1403" s="30"/>
      <c r="AC1403" s="30"/>
      <c r="AD1403" s="30"/>
    </row>
    <row r="1404" spans="2:30" s="5" customFormat="1" ht="15" x14ac:dyDescent="0.2">
      <c r="B1404" s="27" t="s">
        <v>12</v>
      </c>
      <c r="C1404" s="27">
        <f t="shared" ref="C1404:S1404" si="28">C4</f>
        <v>43709</v>
      </c>
      <c r="D1404" s="27">
        <f t="shared" si="28"/>
        <v>43739</v>
      </c>
      <c r="E1404" s="27">
        <f t="shared" si="28"/>
        <v>43770</v>
      </c>
      <c r="F1404" s="27">
        <f t="shared" si="28"/>
        <v>43800</v>
      </c>
      <c r="G1404" s="27">
        <f t="shared" si="28"/>
        <v>43831</v>
      </c>
      <c r="H1404" s="27">
        <f t="shared" si="28"/>
        <v>43891</v>
      </c>
      <c r="I1404" s="27">
        <f t="shared" si="28"/>
        <v>43983</v>
      </c>
      <c r="J1404" s="27">
        <f t="shared" si="28"/>
        <v>44075</v>
      </c>
      <c r="K1404" s="27">
        <f t="shared" si="28"/>
        <v>44166</v>
      </c>
      <c r="L1404" s="27">
        <f t="shared" si="28"/>
        <v>44256</v>
      </c>
      <c r="M1404" s="27">
        <f t="shared" si="28"/>
        <v>44348</v>
      </c>
      <c r="N1404" s="27">
        <f t="shared" si="28"/>
        <v>44440</v>
      </c>
      <c r="O1404" s="27">
        <f t="shared" si="28"/>
        <v>44531</v>
      </c>
      <c r="P1404" s="27">
        <f t="shared" si="28"/>
        <v>44621</v>
      </c>
      <c r="Q1404" s="27">
        <f t="shared" si="28"/>
        <v>44713</v>
      </c>
      <c r="R1404" s="27">
        <f t="shared" si="28"/>
        <v>44805</v>
      </c>
      <c r="S1404" s="27">
        <f t="shared" si="28"/>
        <v>44896</v>
      </c>
      <c r="T1404" s="27" t="s">
        <v>12</v>
      </c>
      <c r="U1404" s="27">
        <f t="shared" ref="U1404:AD1404" si="29">U4</f>
        <v>45627</v>
      </c>
      <c r="V1404" s="27">
        <f t="shared" si="29"/>
        <v>45992</v>
      </c>
      <c r="W1404" s="27">
        <f t="shared" si="29"/>
        <v>46357</v>
      </c>
      <c r="X1404" s="27">
        <f t="shared" si="29"/>
        <v>46722</v>
      </c>
      <c r="Y1404" s="27">
        <f t="shared" si="29"/>
        <v>47088</v>
      </c>
      <c r="Z1404" s="27">
        <f t="shared" si="29"/>
        <v>47453</v>
      </c>
      <c r="AA1404" s="27">
        <f t="shared" si="29"/>
        <v>47818</v>
      </c>
      <c r="AB1404" s="27">
        <f t="shared" si="29"/>
        <v>48183</v>
      </c>
      <c r="AC1404" s="27">
        <f t="shared" ref="AC1404" si="30">AC4</f>
        <v>48549</v>
      </c>
      <c r="AD1404" s="27">
        <f t="shared" si="29"/>
        <v>48914</v>
      </c>
    </row>
    <row r="1405" spans="2:30" s="5" customFormat="1" ht="15" x14ac:dyDescent="0.25">
      <c r="B1405" s="20">
        <v>45674</v>
      </c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20">
        <v>45674</v>
      </c>
      <c r="U1405" s="17">
        <v>63.32</v>
      </c>
      <c r="V1405" s="17">
        <v>79.260000000000005</v>
      </c>
      <c r="W1405" s="17">
        <v>81.62</v>
      </c>
      <c r="X1405" s="17">
        <v>84.3</v>
      </c>
      <c r="Y1405" s="17">
        <v>87.14</v>
      </c>
      <c r="Z1405" s="17">
        <v>90.39</v>
      </c>
      <c r="AA1405" s="17">
        <v>93.74</v>
      </c>
      <c r="AB1405" s="17">
        <v>97.09</v>
      </c>
      <c r="AC1405" s="17">
        <v>100.44</v>
      </c>
      <c r="AD1405" s="17">
        <v>103.79</v>
      </c>
    </row>
    <row r="1406" spans="2:30" s="22" customFormat="1" ht="15" x14ac:dyDescent="0.25">
      <c r="B1406" s="20">
        <v>45702</v>
      </c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20">
        <v>45702</v>
      </c>
      <c r="U1406" s="17"/>
      <c r="V1406" s="17">
        <v>79.75</v>
      </c>
      <c r="W1406" s="17">
        <v>82</v>
      </c>
      <c r="X1406" s="17">
        <v>84.55</v>
      </c>
      <c r="Y1406" s="17">
        <v>87.07</v>
      </c>
      <c r="Z1406" s="17">
        <v>89.83</v>
      </c>
      <c r="AA1406" s="17">
        <v>92.78</v>
      </c>
      <c r="AB1406" s="17">
        <v>95.73</v>
      </c>
      <c r="AC1406" s="17">
        <v>98.68</v>
      </c>
      <c r="AD1406" s="17">
        <v>101.63</v>
      </c>
    </row>
    <row r="1407" spans="2:30" s="5" customFormat="1" ht="15" x14ac:dyDescent="0.2">
      <c r="B1407" s="48" t="s">
        <v>23</v>
      </c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29"/>
      <c r="T1407" s="48" t="s">
        <v>23</v>
      </c>
      <c r="U1407" s="17"/>
      <c r="V1407" s="17">
        <f t="shared" ref="V1407:AB1407" si="31">V1406-V1405</f>
        <v>0.48999999999999488</v>
      </c>
      <c r="W1407" s="17">
        <f t="shared" si="31"/>
        <v>0.37999999999999545</v>
      </c>
      <c r="X1407" s="17">
        <f t="shared" si="31"/>
        <v>0.25</v>
      </c>
      <c r="Y1407" s="17">
        <f t="shared" si="31"/>
        <v>-7.000000000000739E-2</v>
      </c>
      <c r="Z1407" s="17">
        <f t="shared" si="31"/>
        <v>-0.56000000000000227</v>
      </c>
      <c r="AA1407" s="17">
        <f t="shared" ref="AA1407" si="32">AA1406-AA1405</f>
        <v>-0.95999999999999375</v>
      </c>
      <c r="AB1407" s="17">
        <f t="shared" si="31"/>
        <v>-1.3599999999999994</v>
      </c>
      <c r="AC1407" s="17">
        <f t="shared" ref="AC1407:AD1407" si="33">AC1406-AC1405</f>
        <v>-1.7599999999999909</v>
      </c>
      <c r="AD1407" s="17">
        <f t="shared" si="33"/>
        <v>-2.1600000000000108</v>
      </c>
    </row>
    <row r="1408" spans="2:30" s="5" customFormat="1" ht="15" x14ac:dyDescent="0.2">
      <c r="B1408" s="49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29"/>
      <c r="T1408" s="49"/>
      <c r="U1408" s="28"/>
      <c r="V1408" s="28">
        <f t="shared" ref="V1408:AB1408" si="34">V1407/V1405</f>
        <v>6.1821852132222417E-3</v>
      </c>
      <c r="W1408" s="28">
        <f t="shared" si="34"/>
        <v>4.6557216368536564E-3</v>
      </c>
      <c r="X1408" s="28">
        <f t="shared" si="34"/>
        <v>2.9655990510083037E-3</v>
      </c>
      <c r="Y1408" s="28">
        <f t="shared" si="34"/>
        <v>-8.0330502639439278E-4</v>
      </c>
      <c r="Z1408" s="28">
        <f t="shared" si="34"/>
        <v>-6.1953755946454504E-3</v>
      </c>
      <c r="AA1408" s="28">
        <f t="shared" ref="AA1408" si="35">AA1407/AA1405</f>
        <v>-1.0241092383187473E-2</v>
      </c>
      <c r="AB1408" s="28">
        <f t="shared" si="34"/>
        <v>-1.400762179421155E-2</v>
      </c>
      <c r="AC1408" s="28">
        <f t="shared" ref="AC1408:AD1408" si="36">AC1407/AC1405</f>
        <v>-1.7522899243329261E-2</v>
      </c>
      <c r="AD1408" s="28">
        <f t="shared" si="36"/>
        <v>-2.0811253492629449E-2</v>
      </c>
    </row>
    <row r="1409" spans="1:45" s="5" customFormat="1" x14ac:dyDescent="0.2">
      <c r="B1409" s="18"/>
      <c r="C1409" s="21" t="str">
        <f>C1401</f>
        <v>Fuente : Mercado Europeo CO2. Elaboración: Enérgitas (S.E.Iberia).</v>
      </c>
      <c r="D1409" s="19"/>
      <c r="E1409" s="19"/>
      <c r="F1409" s="19"/>
      <c r="G1409" s="19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33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</row>
    <row r="1410" spans="1:45" s="5" customFormat="1" x14ac:dyDescent="0.2"/>
    <row r="1411" spans="1:45" s="5" customFormat="1" ht="15.75" x14ac:dyDescent="0.25">
      <c r="B1411" s="1" t="s">
        <v>20</v>
      </c>
      <c r="C1411" s="30"/>
      <c r="D1411" s="30"/>
      <c r="E1411" s="1" t="s">
        <v>26</v>
      </c>
      <c r="F1411" s="30"/>
      <c r="G1411" s="30"/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  <c r="R1411" s="30"/>
      <c r="S1411" s="30"/>
      <c r="T1411" s="30"/>
      <c r="U1411" s="30"/>
      <c r="V1411" s="30"/>
      <c r="W1411" s="30"/>
      <c r="X1411" s="30"/>
      <c r="Y1411" s="30"/>
      <c r="Z1411" s="30"/>
      <c r="AA1411" s="30"/>
      <c r="AB1411" s="30"/>
      <c r="AC1411" s="30"/>
      <c r="AD1411" s="30"/>
    </row>
    <row r="1412" spans="1:45" ht="15" x14ac:dyDescent="0.2">
      <c r="A1412" s="5"/>
      <c r="B1412" s="27" t="s">
        <v>12</v>
      </c>
      <c r="C1412" s="27">
        <f>C1404</f>
        <v>43709</v>
      </c>
      <c r="D1412" s="27">
        <f t="shared" ref="D1412:AD1412" si="37">D1404</f>
        <v>43739</v>
      </c>
      <c r="E1412" s="27">
        <f t="shared" si="37"/>
        <v>43770</v>
      </c>
      <c r="F1412" s="27">
        <f t="shared" si="37"/>
        <v>43800</v>
      </c>
      <c r="G1412" s="27">
        <f t="shared" si="37"/>
        <v>43831</v>
      </c>
      <c r="H1412" s="27">
        <f t="shared" si="37"/>
        <v>43891</v>
      </c>
      <c r="I1412" s="27">
        <f t="shared" si="37"/>
        <v>43983</v>
      </c>
      <c r="J1412" s="27">
        <f t="shared" si="37"/>
        <v>44075</v>
      </c>
      <c r="K1412" s="27">
        <f t="shared" si="37"/>
        <v>44166</v>
      </c>
      <c r="L1412" s="27">
        <f t="shared" si="37"/>
        <v>44256</v>
      </c>
      <c r="M1412" s="27">
        <f t="shared" si="37"/>
        <v>44348</v>
      </c>
      <c r="N1412" s="27">
        <f t="shared" si="37"/>
        <v>44440</v>
      </c>
      <c r="O1412" s="27">
        <f t="shared" si="37"/>
        <v>44531</v>
      </c>
      <c r="P1412" s="27">
        <f t="shared" si="37"/>
        <v>44621</v>
      </c>
      <c r="Q1412" s="27">
        <f t="shared" si="37"/>
        <v>44713</v>
      </c>
      <c r="R1412" s="27">
        <f t="shared" si="37"/>
        <v>44805</v>
      </c>
      <c r="S1412" s="27">
        <f t="shared" si="37"/>
        <v>44896</v>
      </c>
      <c r="T1412" s="27" t="s">
        <v>12</v>
      </c>
      <c r="U1412" s="27">
        <f t="shared" si="37"/>
        <v>45627</v>
      </c>
      <c r="V1412" s="27">
        <f t="shared" si="37"/>
        <v>45992</v>
      </c>
      <c r="W1412" s="27">
        <f t="shared" si="37"/>
        <v>46357</v>
      </c>
      <c r="X1412" s="27">
        <f t="shared" si="37"/>
        <v>46722</v>
      </c>
      <c r="Y1412" s="27">
        <f t="shared" si="37"/>
        <v>47088</v>
      </c>
      <c r="Z1412" s="27">
        <f t="shared" si="37"/>
        <v>47453</v>
      </c>
      <c r="AA1412" s="27">
        <f t="shared" si="37"/>
        <v>47818</v>
      </c>
      <c r="AB1412" s="27">
        <f t="shared" si="37"/>
        <v>48183</v>
      </c>
      <c r="AC1412" s="27">
        <f t="shared" ref="AC1412" si="38">AC1404</f>
        <v>48549</v>
      </c>
      <c r="AD1412" s="27">
        <f t="shared" si="37"/>
        <v>48914</v>
      </c>
      <c r="AE1412" s="5"/>
      <c r="AF1412" s="5"/>
      <c r="AG1412" s="5"/>
      <c r="AH1412" s="5"/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</row>
    <row r="1413" spans="1:45" s="22" customFormat="1" ht="15" x14ac:dyDescent="0.25">
      <c r="B1413" s="20">
        <f>B1406</f>
        <v>45702</v>
      </c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20">
        <f>B1413</f>
        <v>45702</v>
      </c>
      <c r="U1413" s="17">
        <v>63.32</v>
      </c>
      <c r="V1413" s="17">
        <f t="shared" ref="V1413:AD1413" si="39">V1406</f>
        <v>79.75</v>
      </c>
      <c r="W1413" s="17">
        <f t="shared" si="39"/>
        <v>82</v>
      </c>
      <c r="X1413" s="17">
        <f t="shared" si="39"/>
        <v>84.55</v>
      </c>
      <c r="Y1413" s="17">
        <f t="shared" si="39"/>
        <v>87.07</v>
      </c>
      <c r="Z1413" s="17">
        <f t="shared" si="39"/>
        <v>89.83</v>
      </c>
      <c r="AA1413" s="17">
        <f t="shared" si="39"/>
        <v>92.78</v>
      </c>
      <c r="AB1413" s="17">
        <f t="shared" si="39"/>
        <v>95.73</v>
      </c>
      <c r="AC1413" s="17">
        <f t="shared" ref="AC1413" si="40">AC1406</f>
        <v>98.68</v>
      </c>
      <c r="AD1413" s="17">
        <f t="shared" si="39"/>
        <v>101.63</v>
      </c>
    </row>
    <row r="1414" spans="1:45" ht="15" x14ac:dyDescent="0.2">
      <c r="A1414" s="5"/>
      <c r="B1414" s="48" t="s">
        <v>23</v>
      </c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29"/>
      <c r="T1414" s="48" t="s">
        <v>23</v>
      </c>
      <c r="U1414" s="34"/>
      <c r="V1414" s="17">
        <f>V1413-U1413</f>
        <v>16.43</v>
      </c>
      <c r="W1414" s="17">
        <f t="shared" ref="W1414:AB1414" si="41">W1413-V1413</f>
        <v>2.25</v>
      </c>
      <c r="X1414" s="17">
        <f t="shared" si="41"/>
        <v>2.5499999999999972</v>
      </c>
      <c r="Y1414" s="17">
        <f t="shared" si="41"/>
        <v>2.519999999999996</v>
      </c>
      <c r="Z1414" s="17">
        <f t="shared" si="41"/>
        <v>2.7600000000000051</v>
      </c>
      <c r="AA1414" s="17">
        <f t="shared" si="41"/>
        <v>2.9500000000000028</v>
      </c>
      <c r="AB1414" s="17">
        <f t="shared" si="41"/>
        <v>2.9500000000000028</v>
      </c>
      <c r="AC1414" s="17">
        <f>AC1413-AA1413</f>
        <v>5.9000000000000057</v>
      </c>
      <c r="AD1414" s="17">
        <f>AD1413-AB1413</f>
        <v>5.8999999999999915</v>
      </c>
      <c r="AE1414" s="5"/>
      <c r="AF1414" s="5"/>
      <c r="AG1414" s="5"/>
      <c r="AH1414" s="5"/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</row>
    <row r="1415" spans="1:45" ht="15" x14ac:dyDescent="0.2">
      <c r="A1415" s="5"/>
      <c r="B1415" s="49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29"/>
      <c r="T1415" s="49"/>
      <c r="U1415" s="28"/>
      <c r="V1415" s="28">
        <f t="shared" ref="V1415:AB1415" si="42">V1414/U1413</f>
        <v>0.25947567909033481</v>
      </c>
      <c r="W1415" s="28">
        <f t="shared" si="42"/>
        <v>2.8213166144200628E-2</v>
      </c>
      <c r="X1415" s="28">
        <f t="shared" si="42"/>
        <v>3.1097560975609721E-2</v>
      </c>
      <c r="Y1415" s="28">
        <f t="shared" si="42"/>
        <v>2.980484920165578E-2</v>
      </c>
      <c r="Z1415" s="28">
        <f t="shared" si="42"/>
        <v>3.1698633283565009E-2</v>
      </c>
      <c r="AA1415" s="28">
        <f t="shared" si="42"/>
        <v>3.2839808527218108E-2</v>
      </c>
      <c r="AB1415" s="28">
        <f t="shared" si="42"/>
        <v>3.1795645613278752E-2</v>
      </c>
      <c r="AC1415" s="28">
        <f>AC1414/AA1413</f>
        <v>6.3591291226557503E-2</v>
      </c>
      <c r="AD1415" s="28">
        <f>AD1414/AB1413</f>
        <v>6.1631672411991967E-2</v>
      </c>
      <c r="AE1415" s="5"/>
      <c r="AF1415" s="5"/>
      <c r="AG1415" s="5"/>
      <c r="AH1415" s="5"/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</row>
    <row r="1416" spans="1:45" s="5" customFormat="1" x14ac:dyDescent="0.2">
      <c r="B1416" s="18"/>
      <c r="C1416" s="21" t="str">
        <f>C1409</f>
        <v>Fuente : Mercado Europeo CO2. Elaboración: Enérgitas (S.E.Iberia).</v>
      </c>
      <c r="D1416" s="19"/>
      <c r="E1416" s="19"/>
      <c r="F1416" s="19"/>
      <c r="G1416" s="19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33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</row>
    <row r="1417" spans="1:4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</row>
    <row r="1418" spans="1:45" customFormat="1" x14ac:dyDescent="0.2">
      <c r="A1418" s="30"/>
      <c r="B1418" s="30"/>
      <c r="C1418" s="30"/>
      <c r="D1418" s="30"/>
      <c r="E1418" s="30"/>
      <c r="F1418" s="30"/>
      <c r="G1418" s="30"/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  <c r="R1418" s="30"/>
      <c r="S1418" s="30"/>
      <c r="T1418" s="30"/>
      <c r="U1418" s="30"/>
      <c r="V1418" s="30"/>
      <c r="W1418" s="30"/>
      <c r="X1418" s="30"/>
      <c r="Y1418" s="30"/>
      <c r="Z1418" s="30"/>
      <c r="AA1418" s="30"/>
      <c r="AB1418" s="30"/>
      <c r="AC1418" s="30"/>
      <c r="AD1418" s="30"/>
      <c r="AE1418" s="30"/>
      <c r="AF1418" s="30"/>
      <c r="AG1418" s="30"/>
      <c r="AH1418" s="30"/>
      <c r="AI1418" s="30"/>
      <c r="AJ1418" s="30"/>
      <c r="AK1418" s="30"/>
      <c r="AL1418" s="30"/>
      <c r="AM1418" s="30"/>
      <c r="AN1418" s="30"/>
      <c r="AO1418" s="30"/>
      <c r="AP1418" s="30"/>
      <c r="AQ1418" s="30"/>
      <c r="AR1418" s="30"/>
      <c r="AS1418" s="30"/>
    </row>
    <row r="1419" spans="1:45" customFormat="1" x14ac:dyDescent="0.2">
      <c r="A1419" s="30"/>
      <c r="B1419" s="30"/>
      <c r="C1419" s="30"/>
      <c r="D1419" s="30"/>
      <c r="E1419" s="30"/>
      <c r="F1419" s="30"/>
      <c r="G1419" s="30"/>
      <c r="H1419" s="30"/>
      <c r="I1419" s="30"/>
      <c r="J1419" s="30"/>
      <c r="K1419" s="30"/>
      <c r="L1419" s="30"/>
      <c r="M1419" s="30"/>
      <c r="N1419" s="30"/>
      <c r="O1419" s="30"/>
      <c r="P1419" s="30"/>
      <c r="Q1419" s="30"/>
      <c r="R1419" s="30"/>
      <c r="S1419" s="30"/>
      <c r="T1419" s="30"/>
      <c r="U1419" s="30"/>
      <c r="V1419" s="30"/>
      <c r="W1419" s="30"/>
      <c r="X1419" s="30"/>
      <c r="Y1419" s="30"/>
      <c r="Z1419" s="30"/>
      <c r="AA1419" s="30"/>
      <c r="AB1419" s="30"/>
      <c r="AC1419" s="30"/>
      <c r="AD1419" s="30"/>
      <c r="AE1419" s="30"/>
      <c r="AF1419" s="30"/>
      <c r="AG1419" s="30"/>
      <c r="AH1419" s="30"/>
      <c r="AI1419" s="30"/>
      <c r="AJ1419" s="30"/>
      <c r="AK1419" s="30"/>
      <c r="AL1419" s="30"/>
      <c r="AM1419" s="30"/>
      <c r="AN1419" s="30"/>
      <c r="AO1419" s="30"/>
      <c r="AP1419" s="30"/>
      <c r="AQ1419" s="30"/>
      <c r="AR1419" s="30"/>
      <c r="AS1419" s="30"/>
    </row>
    <row r="1420" spans="1:45" customFormat="1" x14ac:dyDescent="0.2">
      <c r="A1420" s="30"/>
      <c r="B1420" s="30"/>
      <c r="C1420" s="30"/>
      <c r="D1420" s="30"/>
      <c r="E1420" s="30"/>
      <c r="F1420" s="30"/>
      <c r="G1420" s="30"/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  <c r="R1420" s="30"/>
      <c r="S1420" s="30"/>
      <c r="T1420" s="30"/>
      <c r="U1420" s="30"/>
      <c r="V1420" s="30"/>
      <c r="W1420" s="30"/>
      <c r="X1420" s="30"/>
      <c r="Y1420" s="30"/>
      <c r="Z1420" s="30"/>
      <c r="AA1420" s="30"/>
      <c r="AB1420" s="30"/>
      <c r="AC1420" s="30"/>
      <c r="AD1420" s="30"/>
      <c r="AE1420" s="30"/>
      <c r="AF1420" s="30"/>
      <c r="AG1420" s="30"/>
      <c r="AH1420" s="30"/>
      <c r="AI1420" s="30"/>
      <c r="AJ1420" s="30"/>
      <c r="AK1420" s="30"/>
      <c r="AL1420" s="30"/>
      <c r="AM1420" s="30"/>
      <c r="AN1420" s="30"/>
      <c r="AO1420" s="30"/>
      <c r="AP1420" s="30"/>
      <c r="AQ1420" s="30"/>
      <c r="AR1420" s="30"/>
      <c r="AS1420" s="30"/>
    </row>
    <row r="1421" spans="1:45" customFormat="1" x14ac:dyDescent="0.2">
      <c r="A1421" s="30"/>
      <c r="B1421" s="30"/>
      <c r="C1421" s="30"/>
      <c r="D1421" s="30"/>
      <c r="E1421" s="30"/>
      <c r="F1421" s="30"/>
      <c r="G1421" s="30"/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  <c r="R1421" s="30"/>
      <c r="S1421" s="30"/>
      <c r="T1421" s="30"/>
      <c r="U1421" s="30"/>
      <c r="V1421" s="30"/>
      <c r="W1421" s="30"/>
      <c r="X1421" s="30"/>
      <c r="Y1421" s="30"/>
      <c r="Z1421" s="30"/>
      <c r="AA1421" s="30"/>
      <c r="AB1421" s="30"/>
      <c r="AC1421" s="30"/>
      <c r="AD1421" s="30"/>
      <c r="AE1421" s="30"/>
      <c r="AF1421" s="30"/>
      <c r="AG1421" s="30"/>
      <c r="AH1421" s="30"/>
      <c r="AI1421" s="30"/>
      <c r="AJ1421" s="30"/>
      <c r="AK1421" s="30"/>
      <c r="AL1421" s="30"/>
      <c r="AM1421" s="30"/>
      <c r="AN1421" s="30"/>
      <c r="AO1421" s="30"/>
      <c r="AP1421" s="30"/>
      <c r="AQ1421" s="30"/>
      <c r="AR1421" s="30"/>
      <c r="AS1421" s="30"/>
    </row>
    <row r="1422" spans="1:45" customFormat="1" x14ac:dyDescent="0.2"/>
    <row r="1423" spans="1:45" customFormat="1" x14ac:dyDescent="0.2"/>
    <row r="1424" spans="1:45" customFormat="1" x14ac:dyDescent="0.2"/>
    <row r="1425" customFormat="1" x14ac:dyDescent="0.2"/>
  </sheetData>
  <mergeCells count="4">
    <mergeCell ref="B1407:B1408"/>
    <mergeCell ref="B1414:B1415"/>
    <mergeCell ref="T1407:T1408"/>
    <mergeCell ref="T1414:T14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Blazquez</cp:lastModifiedBy>
  <cp:lastPrinted>2009-09-02T12:29:37Z</cp:lastPrinted>
  <dcterms:created xsi:type="dcterms:W3CDTF">2009-09-02T12:12:27Z</dcterms:created>
  <dcterms:modified xsi:type="dcterms:W3CDTF">2025-02-18T10:29:17Z</dcterms:modified>
</cp:coreProperties>
</file>